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3" sheetId="1" r:id="rId1"/>
  </sheets>
  <definedNames>
    <definedName name="_xlnm.Print_Titles" localSheetId="0">'приложение 3'!$6:$7</definedName>
  </definedNames>
  <calcPr fullCalcOnLoad="1"/>
</workbook>
</file>

<file path=xl/sharedStrings.xml><?xml version="1.0" encoding="utf-8"?>
<sst xmlns="http://schemas.openxmlformats.org/spreadsheetml/2006/main" count="920" uniqueCount="226">
  <si>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</si>
  <si>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</si>
  <si>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</si>
  <si>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</si>
  <si>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</si>
  <si>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</si>
  <si>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</si>
  <si>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</si>
  <si>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</si>
  <si>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</si>
  <si>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</si>
  <si>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</si>
  <si>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</si>
  <si>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</si>
  <si>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</si>
  <si>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</si>
  <si>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</si>
  <si>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</si>
  <si>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</si>
  <si>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</si>
  <si>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</si>
  <si>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</si>
  <si>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</si>
  <si>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</si>
  <si>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</si>
  <si>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</si>
  <si>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</si>
  <si>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</si>
  <si>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</si>
  <si>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</si>
  <si>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</si>
  <si>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</si>
  <si>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</si>
  <si>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</si>
  <si>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</si>
  <si>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</si>
  <si>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</si>
  <si>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</si>
  <si>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</si>
  <si>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</si>
  <si>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</si>
  <si>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</si>
  <si>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</si>
  <si>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</si>
  <si>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</si>
  <si>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</si>
  <si>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</si>
  <si>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</si>
  <si>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</si>
  <si>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</si>
  <si>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</si>
  <si>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</si>
  <si>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</si>
  <si>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</si>
  <si>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</si>
  <si>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</si>
  <si>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</si>
  <si>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</si>
  <si>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</si>
  <si>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</si>
  <si>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</si>
  <si>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</si>
  <si>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</si>
  <si>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</si>
  <si>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</si>
  <si>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</si>
  <si>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</si>
  <si>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</si>
  <si>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</si>
  <si>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</si>
  <si>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</si>
  <si>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</si>
  <si>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</si>
  <si>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</si>
  <si>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</si>
  <si>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</si>
  <si>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</si>
  <si>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</si>
  <si>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</si>
  <si>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</si>
  <si>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</si>
  <si>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</si>
  <si>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</si>
  <si>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</si>
  <si>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</si>
  <si>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</si>
  <si>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</si>
  <si>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</si>
  <si>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</si>
  <si>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</si>
  <si>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</si>
  <si>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</si>
  <si>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</si>
  <si>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</si>
  <si>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</si>
  <si>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</si>
  <si>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</si>
  <si>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</si>
  <si>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</si>
  <si>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</si>
  <si>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</si>
  <si>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</si>
  <si>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</si>
  <si>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</si>
  <si>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</si>
  <si>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</si>
  <si>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</si>
  <si>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</si>
  <si>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</si>
  <si>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</si>
  <si>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</si>
  <si>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</si>
  <si>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</si>
  <si>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</si>
  <si>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</si>
  <si>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</si>
  <si>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</si>
  <si>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</si>
  <si>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</si>
  <si>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</si>
  <si>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</si>
  <si>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</si>
  <si>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</si>
  <si>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</si>
  <si>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</si>
  <si>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</si>
  <si>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</si>
  <si>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</si>
  <si>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</si>
  <si>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</si>
  <si>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</si>
  <si>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</si>
  <si>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</si>
  <si>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</si>
  <si>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</si>
  <si>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</si>
  <si>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</si>
  <si>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</si>
  <si>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</si>
  <si>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</si>
  <si>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</si>
  <si>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</si>
  <si>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</si>
  <si>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</si>
  <si>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</si>
  <si>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</si>
  <si>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</si>
  <si>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</si>
  <si>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</si>
  <si>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</si>
  <si>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</si>
  <si>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</si>
  <si>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</si>
  <si>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</si>
  <si>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</si>
  <si>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</si>
  <si>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</si>
  <si>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</si>
  <si>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</si>
  <si>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</si>
  <si>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</si>
  <si>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</si>
  <si>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</si>
  <si>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утверждено в бюджете на 2020 год (тыс.руб.)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</si>
  <si>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</si>
  <si>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</si>
  <si>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</si>
  <si>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</si>
  <si>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</si>
  <si>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</si>
  <si>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</si>
  <si>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</si>
  <si>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</si>
  <si>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</si>
  <si>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</si>
  <si>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</si>
  <si>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</si>
  <si>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</si>
  <si>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</si>
  <si>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</si>
  <si>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</si>
  <si>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</si>
  <si>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</si>
  <si>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</si>
  <si>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</si>
  <si>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</si>
  <si>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</si>
  <si>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</si>
  <si>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</si>
  <si>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</si>
  <si>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</si>
  <si>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</si>
  <si>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</si>
  <si>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</si>
  <si>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</si>
  <si>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</si>
  <si>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</si>
  <si>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</si>
  <si>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</si>
  <si>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</si>
  <si>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</si>
  <si>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</si>
  <si>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</si>
  <si>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</si>
  <si>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</si>
  <si>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</si>
  <si>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</si>
  <si>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</si>
  <si>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</si>
  <si>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</si>
  <si>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</si>
  <si>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</si>
  <si>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</si>
  <si>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>0700</t>
  </si>
  <si>
    <t>0705</t>
  </si>
  <si>
    <t>Профессиональная подготовка, переподготовка и повышение квалификации</t>
  </si>
  <si>
    <t>Образование</t>
  </si>
  <si>
    <t>792Р500000</t>
  </si>
  <si>
    <t>Софинансирование субсидии на обеспечение на обеспечение условий для развития физической культуры и массового спорта</t>
  </si>
  <si>
    <t>792Р540008</t>
  </si>
  <si>
    <t>исполнено за 2020 год (тыс.руб.)</t>
  </si>
  <si>
    <t>% исполнения</t>
  </si>
  <si>
    <t>Приложение 2</t>
  </si>
  <si>
    <t>"Об утверждении отчета по исполнению бюджета муниципального образования Красноярское сельское поселение за 2020 год"</t>
  </si>
  <si>
    <t>Отчет об исполнении по 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</si>
  <si>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 xml:space="preserve">                                                                                                       к Решению Совета Красноярского сельского поселения № 140 от 22.04.2021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</si>
</sst>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8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sz val="22"/>
      <name val="Times New Roman CYR"/>
      <family val="1"/>
    </font>
    <font>
      <sz val="16"/>
      <name val="Times New Roman"/>
      <family val="1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24"/>
      <name val="Times New Roman"/>
      <family val="1"/>
    </font>
    <font>
      <i/>
      <sz val="22"/>
      <name val="Times New Roman"/>
      <family val="1"/>
    </font>
    <font>
      <b/>
      <i/>
      <sz val="22"/>
      <name val="Times New Roman"/>
      <family val="1"/>
    </font>
    <font>
      <i/>
      <sz val="24"/>
      <name val="Times New Roman"/>
      <family val="1"/>
    </font>
    <font>
      <i/>
      <sz val="24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top"/>
    </xf>
    <xf numFmtId="178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right" wrapText="1"/>
    </xf>
    <xf numFmtId="0" fontId="19" fillId="0" borderId="10" xfId="0" applyFont="1" applyBorder="1" applyAlignment="1">
      <alignment vertical="center"/>
    </xf>
    <xf numFmtId="0" fontId="20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8" fontId="32" fillId="34" borderId="10" xfId="0" applyNumberFormat="1" applyFont="1" applyFill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22" fillId="34" borderId="10" xfId="0" applyNumberFormat="1" applyFont="1" applyFill="1" applyBorder="1" applyAlignment="1">
      <alignment horizontal="center" vertical="center"/>
    </xf>
    <xf numFmtId="178" fontId="22" fillId="34" borderId="10" xfId="0" applyNumberFormat="1" applyFont="1" applyFill="1" applyBorder="1" applyAlignment="1">
      <alignment horizontal="center" vertical="top"/>
    </xf>
    <xf numFmtId="178" fontId="36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8" fontId="23" fillId="34" borderId="10" xfId="0" applyNumberFormat="1" applyFont="1" applyFill="1" applyBorder="1" applyAlignment="1">
      <alignment horizontal="center" vertical="top"/>
    </xf>
    <xf numFmtId="49" fontId="34" fillId="34" borderId="10" xfId="0" applyNumberFormat="1" applyFont="1" applyFill="1" applyBorder="1" applyAlignment="1" applyProtection="1">
      <alignment horizontal="left" vertical="center" wrapText="1"/>
      <protection locked="0"/>
    </xf>
    <xf numFmtId="178" fontId="21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178" fontId="23" fillId="34" borderId="10" xfId="0" applyNumberFormat="1" applyFont="1" applyFill="1" applyBorder="1" applyAlignment="1">
      <alignment horizontal="center"/>
    </xf>
    <xf numFmtId="178" fontId="36" fillId="35" borderId="0" xfId="0" applyNumberFormat="1" applyFont="1" applyFill="1" applyBorder="1" applyAlignment="1">
      <alignment horizontal="center" vertical="center"/>
    </xf>
    <xf numFmtId="178" fontId="21" fillId="34" borderId="10" xfId="0" applyNumberFormat="1" applyFont="1" applyFill="1" applyBorder="1" applyAlignment="1">
      <alignment horizontal="center" vertical="top"/>
    </xf>
    <xf numFmtId="49" fontId="15" fillId="34" borderId="10" xfId="0" applyNumberFormat="1" applyFont="1" applyFill="1" applyBorder="1" applyAlignment="1">
      <alignment horizontal="center" vertical="top" wrapText="1"/>
    </xf>
    <xf numFmtId="178" fontId="39" fillId="34" borderId="10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/>
    </xf>
    <xf numFmtId="178" fontId="16" fillId="34" borderId="10" xfId="0" applyNumberFormat="1" applyFont="1" applyFill="1" applyBorder="1" applyAlignment="1">
      <alignment horizontal="center" vertical="top"/>
    </xf>
    <xf numFmtId="49" fontId="15" fillId="34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49" fontId="1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0" xfId="0" applyNumberFormat="1" applyFont="1" applyFill="1" applyBorder="1" applyAlignment="1">
      <alignment horizontal="center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178" fontId="36" fillId="33" borderId="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178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78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36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8" fontId="16" fillId="34" borderId="10" xfId="0" applyNumberFormat="1" applyFont="1" applyFill="1" applyBorder="1" applyAlignment="1">
      <alignment horizontal="center" vertical="top" wrapText="1"/>
    </xf>
    <xf numFmtId="178" fontId="75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left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0" fillId="34" borderId="10" xfId="0" applyFont="1" applyFill="1" applyBorder="1" applyAlignment="1">
      <alignment vertical="center"/>
    </xf>
    <xf numFmtId="49" fontId="20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0" applyNumberFormat="1" applyFont="1" applyFill="1" applyBorder="1" applyAlignment="1">
      <alignment horizontal="center" vertical="center" wrapText="1"/>
    </xf>
    <xf numFmtId="178" fontId="21" fillId="34" borderId="10" xfId="0" applyNumberFormat="1" applyFont="1" applyFill="1" applyBorder="1" applyAlignment="1">
      <alignment horizontal="center" vertical="top" wrapText="1"/>
    </xf>
    <xf numFmtId="178" fontId="23" fillId="34" borderId="10" xfId="0" applyNumberFormat="1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/>
    </xf>
    <xf numFmtId="49" fontId="29" fillId="34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32" fillId="34" borderId="10" xfId="0" applyNumberFormat="1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vertical="center"/>
    </xf>
    <xf numFmtId="49" fontId="35" fillId="34" borderId="10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177" fontId="37" fillId="34" borderId="10" xfId="0" applyNumberFormat="1" applyFont="1" applyFill="1" applyBorder="1" applyAlignment="1">
      <alignment horizontal="center" vertical="top" wrapText="1"/>
    </xf>
    <xf numFmtId="49" fontId="38" fillId="34" borderId="10" xfId="0" applyNumberFormat="1" applyFont="1" applyFill="1" applyBorder="1" applyAlignment="1">
      <alignment horizontal="center" vertical="top" wrapText="1"/>
    </xf>
    <xf numFmtId="177" fontId="19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 vertical="top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/>
    </xf>
    <xf numFmtId="49" fontId="33" fillId="34" borderId="10" xfId="0" applyNumberFormat="1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vertical="top"/>
    </xf>
    <xf numFmtId="49" fontId="32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wrapText="1"/>
    </xf>
    <xf numFmtId="0" fontId="15" fillId="34" borderId="11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0" fontId="76" fillId="34" borderId="10" xfId="0" applyFont="1" applyFill="1" applyBorder="1" applyAlignment="1">
      <alignment vertical="top" wrapText="1"/>
    </xf>
    <xf numFmtId="0" fontId="76" fillId="34" borderId="10" xfId="0" applyFont="1" applyFill="1" applyBorder="1" applyAlignment="1">
      <alignment horizontal="center" vertical="top" wrapText="1"/>
    </xf>
    <xf numFmtId="49" fontId="76" fillId="34" borderId="10" xfId="0" applyNumberFormat="1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178" fontId="16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vertical="top" wrapText="1"/>
    </xf>
    <xf numFmtId="0" fontId="78" fillId="34" borderId="10" xfId="0" applyFont="1" applyFill="1" applyBorder="1" applyAlignment="1">
      <alignment vertical="center"/>
    </xf>
    <xf numFmtId="49" fontId="79" fillId="34" borderId="10" xfId="0" applyNumberFormat="1" applyFont="1" applyFill="1" applyBorder="1" applyAlignment="1">
      <alignment horizontal="left" vertical="top" wrapText="1"/>
    </xf>
    <xf numFmtId="0" fontId="80" fillId="34" borderId="10" xfId="0" applyFont="1" applyFill="1" applyBorder="1" applyAlignment="1">
      <alignment horizontal="center" vertical="top" wrapText="1"/>
    </xf>
    <xf numFmtId="49" fontId="80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vertical="top" wrapText="1"/>
    </xf>
    <xf numFmtId="0" fontId="75" fillId="34" borderId="10" xfId="0" applyFont="1" applyFill="1" applyBorder="1" applyAlignment="1">
      <alignment horizontal="center" vertical="top" wrapText="1"/>
    </xf>
    <xf numFmtId="0" fontId="80" fillId="34" borderId="0" xfId="0" applyFont="1" applyFill="1" applyAlignment="1">
      <alignment vertical="top" wrapText="1"/>
    </xf>
    <xf numFmtId="49" fontId="16" fillId="34" borderId="12" xfId="0" applyNumberFormat="1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vertical="top"/>
    </xf>
    <xf numFmtId="0" fontId="80" fillId="34" borderId="10" xfId="0" applyFont="1" applyFill="1" applyBorder="1" applyAlignment="1">
      <alignment vertical="top" wrapText="1"/>
    </xf>
    <xf numFmtId="0" fontId="80" fillId="34" borderId="14" xfId="0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15" fillId="34" borderId="0" xfId="0" applyFont="1" applyFill="1" applyAlignment="1">
      <alignment wrapText="1"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vertical="center"/>
    </xf>
    <xf numFmtId="11" fontId="15" fillId="34" borderId="10" xfId="0" applyNumberFormat="1" applyFont="1" applyFill="1" applyBorder="1" applyAlignment="1">
      <alignment horizontal="left" vertical="top" wrapText="1"/>
    </xf>
    <xf numFmtId="49" fontId="34" fillId="34" borderId="11" xfId="0" applyNumberFormat="1" applyFont="1" applyFill="1" applyBorder="1" applyAlignment="1">
      <alignment horizontal="left" vertical="top" wrapText="1"/>
    </xf>
    <xf numFmtId="49" fontId="15" fillId="34" borderId="15" xfId="0" applyNumberFormat="1" applyFont="1" applyFill="1" applyBorder="1" applyAlignment="1">
      <alignment horizontal="center" vertical="top" wrapText="1"/>
    </xf>
    <xf numFmtId="49" fontId="16" fillId="34" borderId="15" xfId="0" applyNumberFormat="1" applyFont="1" applyFill="1" applyBorder="1" applyAlignment="1">
      <alignment horizontal="center" vertical="top" wrapText="1"/>
    </xf>
    <xf numFmtId="49" fontId="20" fillId="34" borderId="11" xfId="0" applyNumberFormat="1" applyFont="1" applyFill="1" applyBorder="1" applyAlignment="1">
      <alignment horizontal="left" vertical="top" wrapText="1"/>
    </xf>
    <xf numFmtId="49" fontId="15" fillId="34" borderId="11" xfId="0" applyNumberFormat="1" applyFont="1" applyFill="1" applyBorder="1" applyAlignment="1">
      <alignment horizontal="left" vertical="top" wrapText="1"/>
    </xf>
    <xf numFmtId="49" fontId="19" fillId="34" borderId="15" xfId="0" applyNumberFormat="1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vertical="top" wrapText="1"/>
    </xf>
    <xf numFmtId="49" fontId="15" fillId="34" borderId="14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84">
      <selection activeCell="B3" sqref="B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9.00390625" style="0" customWidth="1"/>
    <col min="10" max="10" width="18.125" style="0" customWidth="1"/>
    <col min="11" max="11" width="12.375" style="0" hidden="1" customWidth="1"/>
  </cols>
  <sheetData>
    <row r="1" spans="1:11" ht="22.5" customHeight="1">
      <c r="A1" s="10"/>
      <c r="B1" s="11"/>
      <c r="C1" s="11"/>
      <c r="D1" s="11"/>
      <c r="E1" s="11"/>
      <c r="F1" s="133" t="s">
        <v>222</v>
      </c>
      <c r="G1" s="133"/>
      <c r="H1" s="134"/>
      <c r="I1" s="134"/>
      <c r="J1" s="134"/>
      <c r="K1" s="134"/>
    </row>
    <row r="2" spans="1:11" ht="22.5" customHeight="1">
      <c r="A2" s="10"/>
      <c r="B2" s="135" t="s">
        <v>225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8.25" customHeight="1">
      <c r="A3" s="10"/>
      <c r="B3" s="17"/>
      <c r="C3" s="17"/>
      <c r="D3" s="140" t="s">
        <v>223</v>
      </c>
      <c r="E3" s="140"/>
      <c r="F3" s="140"/>
      <c r="G3" s="140"/>
      <c r="H3" s="140"/>
      <c r="I3" s="140"/>
      <c r="J3" s="140"/>
      <c r="K3" s="17"/>
    </row>
    <row r="4" spans="1:11" ht="15" customHeight="1">
      <c r="A4" s="10"/>
      <c r="B4" s="17"/>
      <c r="C4" s="17"/>
      <c r="D4" s="140"/>
      <c r="E4" s="140"/>
      <c r="F4" s="140"/>
      <c r="G4" s="140"/>
      <c r="H4" s="140"/>
      <c r="I4" s="140"/>
      <c r="J4" s="140"/>
      <c r="K4" s="17"/>
    </row>
    <row r="5" spans="1:11" ht="41.25" customHeight="1">
      <c r="A5" s="138" t="s">
        <v>224</v>
      </c>
      <c r="B5" s="139"/>
      <c r="C5" s="139"/>
      <c r="D5" s="139"/>
      <c r="E5" s="139"/>
      <c r="F5" s="139"/>
      <c r="G5" s="139"/>
      <c r="H5" s="12"/>
      <c r="I5" s="12"/>
      <c r="J5" s="12"/>
      <c r="K5" s="12"/>
    </row>
    <row r="6" spans="1:11" ht="91.5" customHeight="1">
      <c r="A6" s="23" t="s">
        <v>27</v>
      </c>
      <c r="B6" s="24" t="s">
        <v>4</v>
      </c>
      <c r="C6" s="24" t="s">
        <v>115</v>
      </c>
      <c r="D6" s="24" t="s">
        <v>3</v>
      </c>
      <c r="E6" s="24" t="s">
        <v>1</v>
      </c>
      <c r="F6" s="24" t="s">
        <v>2</v>
      </c>
      <c r="G6" s="25" t="s">
        <v>163</v>
      </c>
      <c r="H6" s="26"/>
      <c r="I6" s="25" t="s">
        <v>220</v>
      </c>
      <c r="J6" s="136" t="s">
        <v>221</v>
      </c>
      <c r="K6" s="137"/>
    </row>
    <row r="7" spans="1:11" ht="21.75" customHeight="1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6</v>
      </c>
      <c r="I7" s="28">
        <v>8</v>
      </c>
      <c r="J7" s="28">
        <v>9</v>
      </c>
      <c r="K7" s="29"/>
    </row>
    <row r="8" spans="1:11" ht="53.25" customHeight="1">
      <c r="A8" s="72"/>
      <c r="B8" s="73" t="s">
        <v>0</v>
      </c>
      <c r="C8" s="74"/>
      <c r="D8" s="74"/>
      <c r="E8" s="75"/>
      <c r="F8" s="75"/>
      <c r="G8" s="30">
        <f>G9</f>
        <v>11984.5</v>
      </c>
      <c r="H8" s="30">
        <f>H9</f>
        <v>12032.5</v>
      </c>
      <c r="I8" s="30">
        <f>I9</f>
        <v>11822.7</v>
      </c>
      <c r="J8" s="83">
        <f>I8*100/G8</f>
        <v>98.64992281697192</v>
      </c>
      <c r="K8" s="31"/>
    </row>
    <row r="9" spans="1:11" s="2" customFormat="1" ht="66.75" customHeight="1">
      <c r="A9" s="76">
        <v>1</v>
      </c>
      <c r="B9" s="67" t="s">
        <v>36</v>
      </c>
      <c r="C9" s="77" t="s">
        <v>30</v>
      </c>
      <c r="D9" s="78" t="s">
        <v>5</v>
      </c>
      <c r="E9" s="79" t="s">
        <v>5</v>
      </c>
      <c r="F9" s="79" t="s">
        <v>5</v>
      </c>
      <c r="G9" s="32">
        <f>G10+G49+G59+G75+G101+G163+G184+G197+G159</f>
        <v>11984.5</v>
      </c>
      <c r="H9" s="32">
        <f>H10+H49+H59+H75+H101+H163+H184+H197+H159</f>
        <v>12032.5</v>
      </c>
      <c r="I9" s="32">
        <f>I10+I49+I59+I75+I101+I163+I184+I197+I159</f>
        <v>11822.7</v>
      </c>
      <c r="J9" s="83">
        <f>I9*100/G9</f>
        <v>98.64992281697192</v>
      </c>
      <c r="K9" s="31"/>
    </row>
    <row r="10" spans="1:11" s="3" customFormat="1" ht="33" customHeight="1">
      <c r="A10" s="80"/>
      <c r="B10" s="67" t="s">
        <v>7</v>
      </c>
      <c r="C10" s="64" t="s">
        <v>30</v>
      </c>
      <c r="D10" s="64" t="s">
        <v>6</v>
      </c>
      <c r="E10" s="81" t="s">
        <v>5</v>
      </c>
      <c r="F10" s="81" t="s">
        <v>5</v>
      </c>
      <c r="G10" s="33">
        <f>G11+G16+G20+G29+G34</f>
        <v>5160.7</v>
      </c>
      <c r="H10" s="33">
        <f>H11+H16+H20+H29+H34</f>
        <v>5170.7</v>
      </c>
      <c r="I10" s="33">
        <f>I11+I16+I20+I29+I34</f>
        <v>5082.8</v>
      </c>
      <c r="J10" s="83">
        <f>I10*100/G10</f>
        <v>98.49051485263628</v>
      </c>
      <c r="K10" s="34"/>
    </row>
    <row r="11" spans="1:11" s="3" customFormat="1" ht="48.75" customHeight="1">
      <c r="A11" s="80"/>
      <c r="B11" s="82" t="s">
        <v>35</v>
      </c>
      <c r="C11" s="64" t="s">
        <v>30</v>
      </c>
      <c r="D11" s="64" t="s">
        <v>28</v>
      </c>
      <c r="E11" s="81"/>
      <c r="F11" s="81"/>
      <c r="G11" s="33">
        <f>G12</f>
        <v>769.9</v>
      </c>
      <c r="H11" s="33">
        <f aca="true" t="shared" si="0" ref="H11:I14">H12</f>
        <v>770.9</v>
      </c>
      <c r="I11" s="33">
        <f t="shared" si="0"/>
        <v>752.1</v>
      </c>
      <c r="J11" s="83">
        <f>I11*100/G11</f>
        <v>97.68801143005585</v>
      </c>
      <c r="K11" s="35"/>
    </row>
    <row r="12" spans="1:11" s="3" customFormat="1" ht="68.25" customHeight="1">
      <c r="A12" s="80"/>
      <c r="B12" s="47" t="s">
        <v>9</v>
      </c>
      <c r="C12" s="43" t="s">
        <v>30</v>
      </c>
      <c r="D12" s="43" t="s">
        <v>28</v>
      </c>
      <c r="E12" s="48" t="s">
        <v>70</v>
      </c>
      <c r="F12" s="84"/>
      <c r="G12" s="36">
        <f>G13</f>
        <v>769.9</v>
      </c>
      <c r="H12" s="36">
        <f t="shared" si="0"/>
        <v>770.9</v>
      </c>
      <c r="I12" s="36">
        <f t="shared" si="0"/>
        <v>752.1</v>
      </c>
      <c r="J12" s="85">
        <f>I12*100/G12</f>
        <v>97.68801143005585</v>
      </c>
      <c r="K12" s="35"/>
    </row>
    <row r="13" spans="1:11" s="3" customFormat="1" ht="38.25" customHeight="1">
      <c r="A13" s="80"/>
      <c r="B13" s="47" t="s">
        <v>29</v>
      </c>
      <c r="C13" s="43" t="s">
        <v>30</v>
      </c>
      <c r="D13" s="43" t="s">
        <v>28</v>
      </c>
      <c r="E13" s="48" t="s">
        <v>71</v>
      </c>
      <c r="F13" s="84"/>
      <c r="G13" s="36">
        <f>G14</f>
        <v>769.9</v>
      </c>
      <c r="H13" s="36">
        <f t="shared" si="0"/>
        <v>770.9</v>
      </c>
      <c r="I13" s="36">
        <f t="shared" si="0"/>
        <v>752.1</v>
      </c>
      <c r="J13" s="85">
        <f aca="true" t="shared" si="1" ref="J13:J76">I13*100/G13</f>
        <v>97.68801143005585</v>
      </c>
      <c r="K13" s="35"/>
    </row>
    <row r="14" spans="1:11" s="3" customFormat="1" ht="93" customHeight="1">
      <c r="A14" s="80"/>
      <c r="B14" s="86" t="s">
        <v>62</v>
      </c>
      <c r="C14" s="43" t="s">
        <v>30</v>
      </c>
      <c r="D14" s="43" t="s">
        <v>28</v>
      </c>
      <c r="E14" s="48" t="s">
        <v>71</v>
      </c>
      <c r="F14" s="48" t="s">
        <v>51</v>
      </c>
      <c r="G14" s="36">
        <f>G15</f>
        <v>769.9</v>
      </c>
      <c r="H14" s="36">
        <f t="shared" si="0"/>
        <v>770.9</v>
      </c>
      <c r="I14" s="36">
        <f t="shared" si="0"/>
        <v>752.1</v>
      </c>
      <c r="J14" s="85">
        <f t="shared" si="1"/>
        <v>97.68801143005585</v>
      </c>
      <c r="K14" s="35"/>
    </row>
    <row r="15" spans="1:11" ht="47.25" customHeight="1">
      <c r="A15" s="80"/>
      <c r="B15" s="47" t="s">
        <v>68</v>
      </c>
      <c r="C15" s="43" t="s">
        <v>30</v>
      </c>
      <c r="D15" s="43" t="s">
        <v>28</v>
      </c>
      <c r="E15" s="48" t="s">
        <v>71</v>
      </c>
      <c r="F15" s="48" t="s">
        <v>52</v>
      </c>
      <c r="G15" s="36">
        <v>769.9</v>
      </c>
      <c r="H15" s="36">
        <v>770.9</v>
      </c>
      <c r="I15" s="36">
        <v>752.1</v>
      </c>
      <c r="J15" s="85">
        <f t="shared" si="1"/>
        <v>97.68801143005585</v>
      </c>
      <c r="K15" s="35"/>
    </row>
    <row r="16" spans="1:11" ht="64.5" customHeight="1">
      <c r="A16" s="80"/>
      <c r="B16" s="37" t="s">
        <v>190</v>
      </c>
      <c r="C16" s="87" t="s">
        <v>30</v>
      </c>
      <c r="D16" s="87" t="s">
        <v>191</v>
      </c>
      <c r="E16" s="88"/>
      <c r="F16" s="88"/>
      <c r="G16" s="38">
        <f>G17</f>
        <v>13.8</v>
      </c>
      <c r="H16" s="38">
        <f aca="true" t="shared" si="2" ref="H16:I18">H17</f>
        <v>14.8</v>
      </c>
      <c r="I16" s="38">
        <f t="shared" si="2"/>
        <v>13.8</v>
      </c>
      <c r="J16" s="85">
        <f t="shared" si="1"/>
        <v>100</v>
      </c>
      <c r="K16" s="35"/>
    </row>
    <row r="17" spans="1:11" ht="50.25" customHeight="1">
      <c r="A17" s="80"/>
      <c r="B17" s="39" t="s">
        <v>33</v>
      </c>
      <c r="C17" s="89" t="s">
        <v>30</v>
      </c>
      <c r="D17" s="89" t="s">
        <v>191</v>
      </c>
      <c r="E17" s="69" t="s">
        <v>73</v>
      </c>
      <c r="F17" s="90"/>
      <c r="G17" s="40">
        <f>G18</f>
        <v>13.8</v>
      </c>
      <c r="H17" s="40">
        <f t="shared" si="2"/>
        <v>14.8</v>
      </c>
      <c r="I17" s="40">
        <f t="shared" si="2"/>
        <v>13.8</v>
      </c>
      <c r="J17" s="85">
        <f t="shared" si="1"/>
        <v>100</v>
      </c>
      <c r="K17" s="35"/>
    </row>
    <row r="18" spans="1:11" ht="41.25" customHeight="1">
      <c r="A18" s="80"/>
      <c r="B18" s="39" t="s">
        <v>34</v>
      </c>
      <c r="C18" s="89" t="s">
        <v>30</v>
      </c>
      <c r="D18" s="89" t="s">
        <v>191</v>
      </c>
      <c r="E18" s="69" t="s">
        <v>74</v>
      </c>
      <c r="F18" s="69" t="s">
        <v>53</v>
      </c>
      <c r="G18" s="40">
        <f>G19</f>
        <v>13.8</v>
      </c>
      <c r="H18" s="40">
        <f t="shared" si="2"/>
        <v>14.8</v>
      </c>
      <c r="I18" s="40">
        <f t="shared" si="2"/>
        <v>13.8</v>
      </c>
      <c r="J18" s="85">
        <f t="shared" si="1"/>
        <v>100</v>
      </c>
      <c r="K18" s="35"/>
    </row>
    <row r="19" spans="1:11" ht="48.75" customHeight="1">
      <c r="A19" s="80"/>
      <c r="B19" s="47" t="s">
        <v>67</v>
      </c>
      <c r="C19" s="89" t="s">
        <v>30</v>
      </c>
      <c r="D19" s="89" t="s">
        <v>191</v>
      </c>
      <c r="E19" s="69" t="s">
        <v>74</v>
      </c>
      <c r="F19" s="69" t="s">
        <v>54</v>
      </c>
      <c r="G19" s="40">
        <v>13.8</v>
      </c>
      <c r="H19" s="40">
        <v>14.8</v>
      </c>
      <c r="I19" s="40">
        <v>13.8</v>
      </c>
      <c r="J19" s="85">
        <f t="shared" si="1"/>
        <v>100</v>
      </c>
      <c r="K19" s="35"/>
    </row>
    <row r="20" spans="1:11" ht="44.25" customHeight="1">
      <c r="A20" s="91"/>
      <c r="B20" s="82" t="s">
        <v>13</v>
      </c>
      <c r="C20" s="64" t="s">
        <v>30</v>
      </c>
      <c r="D20" s="64" t="s">
        <v>12</v>
      </c>
      <c r="E20" s="81" t="s">
        <v>5</v>
      </c>
      <c r="F20" s="81" t="s">
        <v>5</v>
      </c>
      <c r="G20" s="33">
        <f aca="true" t="shared" si="3" ref="G20:I21">G21</f>
        <v>4154.9</v>
      </c>
      <c r="H20" s="33">
        <f t="shared" si="3"/>
        <v>4157.9</v>
      </c>
      <c r="I20" s="33">
        <f t="shared" si="3"/>
        <v>4127.8</v>
      </c>
      <c r="J20" s="85">
        <f t="shared" si="1"/>
        <v>99.34775806878626</v>
      </c>
      <c r="K20" s="35"/>
    </row>
    <row r="21" spans="1:11" ht="45.75" customHeight="1">
      <c r="A21" s="91"/>
      <c r="B21" s="47" t="s">
        <v>9</v>
      </c>
      <c r="C21" s="43" t="s">
        <v>30</v>
      </c>
      <c r="D21" s="43" t="s">
        <v>12</v>
      </c>
      <c r="E21" s="48" t="s">
        <v>70</v>
      </c>
      <c r="F21" s="48" t="s">
        <v>5</v>
      </c>
      <c r="G21" s="36">
        <f t="shared" si="3"/>
        <v>4154.9</v>
      </c>
      <c r="H21" s="36">
        <f t="shared" si="3"/>
        <v>4157.9</v>
      </c>
      <c r="I21" s="36">
        <f t="shared" si="3"/>
        <v>4127.8</v>
      </c>
      <c r="J21" s="85">
        <f t="shared" si="1"/>
        <v>99.34775806878626</v>
      </c>
      <c r="K21" s="41"/>
    </row>
    <row r="22" spans="1:11" ht="36" customHeight="1">
      <c r="A22" s="91"/>
      <c r="B22" s="47" t="s">
        <v>10</v>
      </c>
      <c r="C22" s="43" t="s">
        <v>30</v>
      </c>
      <c r="D22" s="43" t="s">
        <v>12</v>
      </c>
      <c r="E22" s="48" t="s">
        <v>72</v>
      </c>
      <c r="F22" s="48" t="s">
        <v>5</v>
      </c>
      <c r="G22" s="36">
        <f>G24+G25+G27</f>
        <v>4154.9</v>
      </c>
      <c r="H22" s="36">
        <f>H24+H25+H27</f>
        <v>4157.9</v>
      </c>
      <c r="I22" s="36">
        <f>I24+I25+I27</f>
        <v>4127.8</v>
      </c>
      <c r="J22" s="85">
        <f t="shared" si="1"/>
        <v>99.34775806878626</v>
      </c>
      <c r="K22" s="41"/>
    </row>
    <row r="23" spans="1:11" ht="84.75" customHeight="1">
      <c r="A23" s="91"/>
      <c r="B23" s="86" t="s">
        <v>62</v>
      </c>
      <c r="C23" s="43" t="s">
        <v>30</v>
      </c>
      <c r="D23" s="43" t="s">
        <v>12</v>
      </c>
      <c r="E23" s="48" t="s">
        <v>72</v>
      </c>
      <c r="F23" s="48" t="s">
        <v>51</v>
      </c>
      <c r="G23" s="36">
        <f>G24</f>
        <v>3118.5</v>
      </c>
      <c r="H23" s="36">
        <f>H24</f>
        <v>3119.5</v>
      </c>
      <c r="I23" s="36">
        <f>I24</f>
        <v>3113.3</v>
      </c>
      <c r="J23" s="85">
        <f t="shared" si="1"/>
        <v>99.8332531665865</v>
      </c>
      <c r="K23" s="41"/>
    </row>
    <row r="24" spans="1:11" ht="46.5" customHeight="1">
      <c r="A24" s="91"/>
      <c r="B24" s="47" t="s">
        <v>68</v>
      </c>
      <c r="C24" s="43" t="s">
        <v>30</v>
      </c>
      <c r="D24" s="43" t="s">
        <v>12</v>
      </c>
      <c r="E24" s="48" t="s">
        <v>72</v>
      </c>
      <c r="F24" s="48" t="s">
        <v>52</v>
      </c>
      <c r="G24" s="36">
        <v>3118.5</v>
      </c>
      <c r="H24" s="36">
        <v>3119.5</v>
      </c>
      <c r="I24" s="36">
        <v>3113.3</v>
      </c>
      <c r="J24" s="85">
        <f t="shared" si="1"/>
        <v>99.8332531665865</v>
      </c>
      <c r="K24" s="41"/>
    </row>
    <row r="25" spans="1:11" ht="53.25" customHeight="1">
      <c r="A25" s="91"/>
      <c r="B25" s="47" t="s">
        <v>66</v>
      </c>
      <c r="C25" s="43" t="s">
        <v>30</v>
      </c>
      <c r="D25" s="43" t="s">
        <v>12</v>
      </c>
      <c r="E25" s="48" t="s">
        <v>72</v>
      </c>
      <c r="F25" s="48" t="s">
        <v>53</v>
      </c>
      <c r="G25" s="36">
        <f>G26</f>
        <v>1023.4</v>
      </c>
      <c r="H25" s="36">
        <f>H26</f>
        <v>1024.4</v>
      </c>
      <c r="I25" s="36">
        <f>I26</f>
        <v>1001.5</v>
      </c>
      <c r="J25" s="85">
        <f t="shared" si="1"/>
        <v>97.86007426226304</v>
      </c>
      <c r="K25" s="35"/>
    </row>
    <row r="26" spans="1:11" ht="51.75" customHeight="1">
      <c r="A26" s="91"/>
      <c r="B26" s="47" t="s">
        <v>67</v>
      </c>
      <c r="C26" s="43" t="s">
        <v>30</v>
      </c>
      <c r="D26" s="43" t="s">
        <v>12</v>
      </c>
      <c r="E26" s="48" t="s">
        <v>72</v>
      </c>
      <c r="F26" s="48" t="s">
        <v>54</v>
      </c>
      <c r="G26" s="36">
        <v>1023.4</v>
      </c>
      <c r="H26" s="36">
        <v>1024.4</v>
      </c>
      <c r="I26" s="36">
        <v>1001.5</v>
      </c>
      <c r="J26" s="85">
        <f t="shared" si="1"/>
        <v>97.86007426226304</v>
      </c>
      <c r="K26" s="35"/>
    </row>
    <row r="27" spans="1:11" ht="40.5" customHeight="1">
      <c r="A27" s="91"/>
      <c r="B27" s="47" t="s">
        <v>55</v>
      </c>
      <c r="C27" s="43" t="s">
        <v>30</v>
      </c>
      <c r="D27" s="43" t="s">
        <v>12</v>
      </c>
      <c r="E27" s="48" t="s">
        <v>72</v>
      </c>
      <c r="F27" s="48" t="s">
        <v>57</v>
      </c>
      <c r="G27" s="36">
        <f>G28</f>
        <v>13</v>
      </c>
      <c r="H27" s="36">
        <f>H28</f>
        <v>14</v>
      </c>
      <c r="I27" s="36">
        <f>I28</f>
        <v>13</v>
      </c>
      <c r="J27" s="85">
        <f t="shared" si="1"/>
        <v>100</v>
      </c>
      <c r="K27" s="35"/>
    </row>
    <row r="28" spans="1:11" ht="28.5" customHeight="1">
      <c r="A28" s="91"/>
      <c r="B28" s="47" t="s">
        <v>56</v>
      </c>
      <c r="C28" s="43" t="s">
        <v>30</v>
      </c>
      <c r="D28" s="43" t="s">
        <v>12</v>
      </c>
      <c r="E28" s="48" t="s">
        <v>72</v>
      </c>
      <c r="F28" s="48" t="s">
        <v>58</v>
      </c>
      <c r="G28" s="36">
        <v>13</v>
      </c>
      <c r="H28" s="36">
        <v>14</v>
      </c>
      <c r="I28" s="36">
        <v>13</v>
      </c>
      <c r="J28" s="85">
        <f t="shared" si="1"/>
        <v>100</v>
      </c>
      <c r="K28" s="35"/>
    </row>
    <row r="29" spans="1:11" ht="30.75" customHeight="1">
      <c r="A29" s="91"/>
      <c r="B29" s="82" t="s">
        <v>33</v>
      </c>
      <c r="C29" s="64" t="s">
        <v>30</v>
      </c>
      <c r="D29" s="64" t="s">
        <v>39</v>
      </c>
      <c r="E29" s="84"/>
      <c r="F29" s="84"/>
      <c r="G29" s="42">
        <f>G33</f>
        <v>33</v>
      </c>
      <c r="H29" s="42">
        <f>H33</f>
        <v>34</v>
      </c>
      <c r="I29" s="42">
        <f>I33</f>
        <v>0</v>
      </c>
      <c r="J29" s="85">
        <f t="shared" si="1"/>
        <v>0</v>
      </c>
      <c r="K29" s="34"/>
    </row>
    <row r="30" spans="1:11" ht="32.25" customHeight="1">
      <c r="A30" s="45"/>
      <c r="B30" s="47" t="s">
        <v>33</v>
      </c>
      <c r="C30" s="92" t="s">
        <v>30</v>
      </c>
      <c r="D30" s="43" t="s">
        <v>39</v>
      </c>
      <c r="E30" s="48" t="s">
        <v>73</v>
      </c>
      <c r="F30" s="48"/>
      <c r="G30" s="44">
        <f>G31</f>
        <v>33</v>
      </c>
      <c r="H30" s="44">
        <f>H31</f>
        <v>34</v>
      </c>
      <c r="I30" s="44">
        <f>I31</f>
        <v>0</v>
      </c>
      <c r="J30" s="85">
        <f t="shared" si="1"/>
        <v>0</v>
      </c>
      <c r="K30" s="34"/>
    </row>
    <row r="31" spans="1:11" ht="28.5" customHeight="1">
      <c r="A31" s="45"/>
      <c r="B31" s="47" t="s">
        <v>34</v>
      </c>
      <c r="C31" s="43" t="s">
        <v>30</v>
      </c>
      <c r="D31" s="43" t="s">
        <v>39</v>
      </c>
      <c r="E31" s="48" t="s">
        <v>74</v>
      </c>
      <c r="F31" s="48"/>
      <c r="G31" s="36">
        <f>G33</f>
        <v>33</v>
      </c>
      <c r="H31" s="36">
        <f>H33</f>
        <v>34</v>
      </c>
      <c r="I31" s="36">
        <f>I33</f>
        <v>0</v>
      </c>
      <c r="J31" s="85">
        <f t="shared" si="1"/>
        <v>0</v>
      </c>
      <c r="K31" s="35"/>
    </row>
    <row r="32" spans="1:11" ht="35.25" customHeight="1">
      <c r="A32" s="45"/>
      <c r="B32" s="47" t="s">
        <v>55</v>
      </c>
      <c r="C32" s="43" t="s">
        <v>30</v>
      </c>
      <c r="D32" s="43" t="s">
        <v>39</v>
      </c>
      <c r="E32" s="48" t="s">
        <v>74</v>
      </c>
      <c r="F32" s="48" t="s">
        <v>57</v>
      </c>
      <c r="G32" s="36">
        <f>G33</f>
        <v>33</v>
      </c>
      <c r="H32" s="36">
        <f>H33</f>
        <v>34</v>
      </c>
      <c r="I32" s="36">
        <f>I33</f>
        <v>0</v>
      </c>
      <c r="J32" s="85">
        <f t="shared" si="1"/>
        <v>0</v>
      </c>
      <c r="K32" s="35"/>
    </row>
    <row r="33" spans="1:11" ht="30" customHeight="1">
      <c r="A33" s="45"/>
      <c r="B33" s="47" t="s">
        <v>135</v>
      </c>
      <c r="C33" s="43" t="s">
        <v>30</v>
      </c>
      <c r="D33" s="43" t="s">
        <v>39</v>
      </c>
      <c r="E33" s="48" t="s">
        <v>74</v>
      </c>
      <c r="F33" s="48" t="s">
        <v>46</v>
      </c>
      <c r="G33" s="36">
        <v>33</v>
      </c>
      <c r="H33" s="36">
        <v>34</v>
      </c>
      <c r="I33" s="36">
        <v>0</v>
      </c>
      <c r="J33" s="85">
        <f t="shared" si="1"/>
        <v>0</v>
      </c>
      <c r="K33" s="35"/>
    </row>
    <row r="34" spans="1:11" ht="33" customHeight="1">
      <c r="A34" s="45"/>
      <c r="B34" s="82" t="s">
        <v>8</v>
      </c>
      <c r="C34" s="92" t="s">
        <v>30</v>
      </c>
      <c r="D34" s="92" t="s">
        <v>40</v>
      </c>
      <c r="E34" s="84"/>
      <c r="F34" s="84"/>
      <c r="G34" s="33">
        <f aca="true" t="shared" si="4" ref="G34:I35">G35</f>
        <v>189.1</v>
      </c>
      <c r="H34" s="33">
        <f t="shared" si="4"/>
        <v>193.1</v>
      </c>
      <c r="I34" s="33">
        <f t="shared" si="4"/>
        <v>189.1</v>
      </c>
      <c r="J34" s="85">
        <f t="shared" si="1"/>
        <v>100</v>
      </c>
      <c r="K34" s="35"/>
    </row>
    <row r="35" spans="1:11" ht="48" customHeight="1">
      <c r="A35" s="45"/>
      <c r="B35" s="47" t="s">
        <v>76</v>
      </c>
      <c r="C35" s="43" t="s">
        <v>30</v>
      </c>
      <c r="D35" s="43" t="s">
        <v>40</v>
      </c>
      <c r="E35" s="48" t="s">
        <v>75</v>
      </c>
      <c r="F35" s="84" t="s">
        <v>5</v>
      </c>
      <c r="G35" s="44">
        <f t="shared" si="4"/>
        <v>189.1</v>
      </c>
      <c r="H35" s="44">
        <f t="shared" si="4"/>
        <v>193.1</v>
      </c>
      <c r="I35" s="44">
        <f t="shared" si="4"/>
        <v>189.1</v>
      </c>
      <c r="J35" s="85">
        <f t="shared" si="1"/>
        <v>100</v>
      </c>
      <c r="K35" s="35"/>
    </row>
    <row r="36" spans="1:11" ht="43.5" customHeight="1">
      <c r="A36" s="93"/>
      <c r="B36" s="47" t="s">
        <v>11</v>
      </c>
      <c r="C36" s="43" t="s">
        <v>30</v>
      </c>
      <c r="D36" s="43" t="s">
        <v>40</v>
      </c>
      <c r="E36" s="48" t="s">
        <v>94</v>
      </c>
      <c r="F36" s="48" t="s">
        <v>5</v>
      </c>
      <c r="G36" s="36">
        <f>G37+G40+G43+G46</f>
        <v>189.1</v>
      </c>
      <c r="H36" s="36">
        <f>H37+H40+H43+H46</f>
        <v>193.1</v>
      </c>
      <c r="I36" s="36">
        <f>I37+I40+I43+I46</f>
        <v>189.1</v>
      </c>
      <c r="J36" s="85">
        <f t="shared" si="1"/>
        <v>100</v>
      </c>
      <c r="K36" s="35"/>
    </row>
    <row r="37" spans="1:11" ht="46.5" customHeight="1">
      <c r="A37" s="93"/>
      <c r="B37" s="47" t="s">
        <v>136</v>
      </c>
      <c r="C37" s="43" t="s">
        <v>30</v>
      </c>
      <c r="D37" s="43" t="s">
        <v>40</v>
      </c>
      <c r="E37" s="48" t="s">
        <v>95</v>
      </c>
      <c r="F37" s="48"/>
      <c r="G37" s="36">
        <f aca="true" t="shared" si="5" ref="G37:I38">G38</f>
        <v>17</v>
      </c>
      <c r="H37" s="36">
        <f t="shared" si="5"/>
        <v>18</v>
      </c>
      <c r="I37" s="36">
        <f t="shared" si="5"/>
        <v>17</v>
      </c>
      <c r="J37" s="85">
        <f t="shared" si="1"/>
        <v>100</v>
      </c>
      <c r="K37" s="41"/>
    </row>
    <row r="38" spans="1:11" ht="39" customHeight="1">
      <c r="A38" s="93"/>
      <c r="B38" s="47" t="s">
        <v>55</v>
      </c>
      <c r="C38" s="43" t="s">
        <v>30</v>
      </c>
      <c r="D38" s="43" t="s">
        <v>40</v>
      </c>
      <c r="E38" s="48" t="s">
        <v>95</v>
      </c>
      <c r="F38" s="48" t="s">
        <v>57</v>
      </c>
      <c r="G38" s="36">
        <f t="shared" si="5"/>
        <v>17</v>
      </c>
      <c r="H38" s="36">
        <f t="shared" si="5"/>
        <v>18</v>
      </c>
      <c r="I38" s="36">
        <f t="shared" si="5"/>
        <v>17</v>
      </c>
      <c r="J38" s="85">
        <f t="shared" si="1"/>
        <v>100</v>
      </c>
      <c r="K38" s="35"/>
    </row>
    <row r="39" spans="1:11" ht="31.5" customHeight="1">
      <c r="A39" s="93"/>
      <c r="B39" s="47" t="s">
        <v>56</v>
      </c>
      <c r="C39" s="43" t="s">
        <v>30</v>
      </c>
      <c r="D39" s="43" t="s">
        <v>40</v>
      </c>
      <c r="E39" s="48" t="s">
        <v>95</v>
      </c>
      <c r="F39" s="48" t="s">
        <v>58</v>
      </c>
      <c r="G39" s="36">
        <v>17</v>
      </c>
      <c r="H39" s="36">
        <v>18</v>
      </c>
      <c r="I39" s="36">
        <v>17</v>
      </c>
      <c r="J39" s="85">
        <f t="shared" si="1"/>
        <v>100</v>
      </c>
      <c r="K39" s="35"/>
    </row>
    <row r="40" spans="1:11" ht="51.75" customHeight="1">
      <c r="A40" s="93"/>
      <c r="B40" s="47" t="s">
        <v>97</v>
      </c>
      <c r="C40" s="43" t="s">
        <v>30</v>
      </c>
      <c r="D40" s="43" t="s">
        <v>40</v>
      </c>
      <c r="E40" s="48" t="s">
        <v>96</v>
      </c>
      <c r="F40" s="48"/>
      <c r="G40" s="36">
        <f aca="true" t="shared" si="6" ref="G40:I41">G41</f>
        <v>6</v>
      </c>
      <c r="H40" s="36">
        <f t="shared" si="6"/>
        <v>7</v>
      </c>
      <c r="I40" s="36">
        <f t="shared" si="6"/>
        <v>6</v>
      </c>
      <c r="J40" s="85">
        <f t="shared" si="1"/>
        <v>100</v>
      </c>
      <c r="K40" s="41"/>
    </row>
    <row r="41" spans="1:11" ht="51" customHeight="1">
      <c r="A41" s="93"/>
      <c r="B41" s="47" t="s">
        <v>66</v>
      </c>
      <c r="C41" s="43" t="s">
        <v>30</v>
      </c>
      <c r="D41" s="43" t="s">
        <v>40</v>
      </c>
      <c r="E41" s="48" t="s">
        <v>96</v>
      </c>
      <c r="F41" s="48" t="s">
        <v>53</v>
      </c>
      <c r="G41" s="36">
        <f t="shared" si="6"/>
        <v>6</v>
      </c>
      <c r="H41" s="36">
        <f t="shared" si="6"/>
        <v>7</v>
      </c>
      <c r="I41" s="36">
        <f t="shared" si="6"/>
        <v>6</v>
      </c>
      <c r="J41" s="85">
        <f t="shared" si="1"/>
        <v>100</v>
      </c>
      <c r="K41" s="41"/>
    </row>
    <row r="42" spans="1:11" ht="48" customHeight="1">
      <c r="A42" s="45"/>
      <c r="B42" s="47" t="s">
        <v>67</v>
      </c>
      <c r="C42" s="43" t="s">
        <v>30</v>
      </c>
      <c r="D42" s="43" t="s">
        <v>40</v>
      </c>
      <c r="E42" s="48" t="s">
        <v>96</v>
      </c>
      <c r="F42" s="48" t="s">
        <v>54</v>
      </c>
      <c r="G42" s="36">
        <v>6</v>
      </c>
      <c r="H42" s="36">
        <v>7</v>
      </c>
      <c r="I42" s="36">
        <v>6</v>
      </c>
      <c r="J42" s="85">
        <f t="shared" si="1"/>
        <v>100</v>
      </c>
      <c r="K42" s="41"/>
    </row>
    <row r="43" spans="1:11" ht="66.75" customHeight="1">
      <c r="A43" s="45"/>
      <c r="B43" s="47" t="s">
        <v>137</v>
      </c>
      <c r="C43" s="43" t="s">
        <v>30</v>
      </c>
      <c r="D43" s="43" t="s">
        <v>40</v>
      </c>
      <c r="E43" s="48" t="s">
        <v>99</v>
      </c>
      <c r="F43" s="48"/>
      <c r="G43" s="36">
        <f aca="true" t="shared" si="7" ref="G43:I44">G44</f>
        <v>94</v>
      </c>
      <c r="H43" s="36">
        <f t="shared" si="7"/>
        <v>95</v>
      </c>
      <c r="I43" s="36">
        <f t="shared" si="7"/>
        <v>94</v>
      </c>
      <c r="J43" s="85">
        <f t="shared" si="1"/>
        <v>100</v>
      </c>
      <c r="K43" s="35"/>
    </row>
    <row r="44" spans="1:11" ht="48.75" customHeight="1">
      <c r="A44" s="45"/>
      <c r="B44" s="47" t="s">
        <v>66</v>
      </c>
      <c r="C44" s="43" t="s">
        <v>30</v>
      </c>
      <c r="D44" s="43" t="s">
        <v>40</v>
      </c>
      <c r="E44" s="48" t="s">
        <v>99</v>
      </c>
      <c r="F44" s="48" t="s">
        <v>53</v>
      </c>
      <c r="G44" s="36">
        <f t="shared" si="7"/>
        <v>94</v>
      </c>
      <c r="H44" s="36">
        <f t="shared" si="7"/>
        <v>95</v>
      </c>
      <c r="I44" s="36">
        <f t="shared" si="7"/>
        <v>94</v>
      </c>
      <c r="J44" s="85">
        <f t="shared" si="1"/>
        <v>100</v>
      </c>
      <c r="K44" s="35"/>
    </row>
    <row r="45" spans="1:11" ht="44.25" customHeight="1">
      <c r="A45" s="45"/>
      <c r="B45" s="47" t="s">
        <v>67</v>
      </c>
      <c r="C45" s="43" t="s">
        <v>30</v>
      </c>
      <c r="D45" s="43" t="s">
        <v>40</v>
      </c>
      <c r="E45" s="48" t="s">
        <v>99</v>
      </c>
      <c r="F45" s="48" t="s">
        <v>54</v>
      </c>
      <c r="G45" s="36">
        <v>94</v>
      </c>
      <c r="H45" s="36">
        <v>95</v>
      </c>
      <c r="I45" s="36">
        <v>94</v>
      </c>
      <c r="J45" s="85">
        <f t="shared" si="1"/>
        <v>100</v>
      </c>
      <c r="K45" s="41"/>
    </row>
    <row r="46" spans="1:11" ht="63" customHeight="1">
      <c r="A46" s="45"/>
      <c r="B46" s="47" t="s">
        <v>101</v>
      </c>
      <c r="C46" s="43" t="s">
        <v>30</v>
      </c>
      <c r="D46" s="43" t="s">
        <v>40</v>
      </c>
      <c r="E46" s="48" t="s">
        <v>98</v>
      </c>
      <c r="F46" s="48"/>
      <c r="G46" s="36">
        <f aca="true" t="shared" si="8" ref="G46:I47">G47</f>
        <v>72.1</v>
      </c>
      <c r="H46" s="36">
        <f t="shared" si="8"/>
        <v>73.1</v>
      </c>
      <c r="I46" s="36">
        <f t="shared" si="8"/>
        <v>72.1</v>
      </c>
      <c r="J46" s="85">
        <f t="shared" si="1"/>
        <v>100</v>
      </c>
      <c r="K46" s="41"/>
    </row>
    <row r="47" spans="1:11" ht="27.75" customHeight="1">
      <c r="A47" s="45"/>
      <c r="B47" s="47" t="s">
        <v>55</v>
      </c>
      <c r="C47" s="43" t="s">
        <v>30</v>
      </c>
      <c r="D47" s="43" t="s">
        <v>40</v>
      </c>
      <c r="E47" s="48" t="s">
        <v>98</v>
      </c>
      <c r="F47" s="48" t="s">
        <v>57</v>
      </c>
      <c r="G47" s="46">
        <f t="shared" si="8"/>
        <v>72.1</v>
      </c>
      <c r="H47" s="46">
        <f t="shared" si="8"/>
        <v>73.1</v>
      </c>
      <c r="I47" s="46">
        <f t="shared" si="8"/>
        <v>72.1</v>
      </c>
      <c r="J47" s="85">
        <f t="shared" si="1"/>
        <v>100</v>
      </c>
      <c r="K47" s="41"/>
    </row>
    <row r="48" spans="1:11" ht="27.75" customHeight="1">
      <c r="A48" s="45"/>
      <c r="B48" s="47" t="s">
        <v>56</v>
      </c>
      <c r="C48" s="43" t="s">
        <v>30</v>
      </c>
      <c r="D48" s="43" t="s">
        <v>40</v>
      </c>
      <c r="E48" s="48" t="s">
        <v>98</v>
      </c>
      <c r="F48" s="48" t="s">
        <v>58</v>
      </c>
      <c r="G48" s="46">
        <v>72.1</v>
      </c>
      <c r="H48" s="46">
        <v>73.1</v>
      </c>
      <c r="I48" s="46">
        <v>72.1</v>
      </c>
      <c r="J48" s="85">
        <f t="shared" si="1"/>
        <v>100</v>
      </c>
      <c r="K48" s="34"/>
    </row>
    <row r="49" spans="1:11" ht="30.75" customHeight="1">
      <c r="A49" s="45"/>
      <c r="B49" s="67" t="s">
        <v>144</v>
      </c>
      <c r="C49" s="77" t="s">
        <v>30</v>
      </c>
      <c r="D49" s="77" t="s">
        <v>116</v>
      </c>
      <c r="E49" s="94"/>
      <c r="F49" s="94"/>
      <c r="G49" s="42">
        <f aca="true" t="shared" si="9" ref="G49:I55">G50</f>
        <v>382.5</v>
      </c>
      <c r="H49" s="42">
        <f t="shared" si="9"/>
        <v>384.5</v>
      </c>
      <c r="I49" s="42">
        <f t="shared" si="9"/>
        <v>382.5</v>
      </c>
      <c r="J49" s="85">
        <f t="shared" si="1"/>
        <v>100</v>
      </c>
      <c r="K49" s="35"/>
    </row>
    <row r="50" spans="1:11" ht="30.75" customHeight="1">
      <c r="A50" s="45"/>
      <c r="B50" s="47" t="s">
        <v>117</v>
      </c>
      <c r="C50" s="43" t="s">
        <v>30</v>
      </c>
      <c r="D50" s="43" t="s">
        <v>86</v>
      </c>
      <c r="E50" s="48"/>
      <c r="F50" s="48"/>
      <c r="G50" s="36">
        <f t="shared" si="9"/>
        <v>382.5</v>
      </c>
      <c r="H50" s="36">
        <f t="shared" si="9"/>
        <v>384.5</v>
      </c>
      <c r="I50" s="36">
        <f t="shared" si="9"/>
        <v>382.5</v>
      </c>
      <c r="J50" s="85">
        <f t="shared" si="1"/>
        <v>100</v>
      </c>
      <c r="K50" s="35"/>
    </row>
    <row r="51" spans="1:11" ht="86.25" customHeight="1">
      <c r="A51" s="45"/>
      <c r="B51" s="47" t="s">
        <v>138</v>
      </c>
      <c r="C51" s="43" t="s">
        <v>30</v>
      </c>
      <c r="D51" s="43" t="s">
        <v>86</v>
      </c>
      <c r="E51" s="48" t="s">
        <v>87</v>
      </c>
      <c r="F51" s="48"/>
      <c r="G51" s="36">
        <f t="shared" si="9"/>
        <v>382.5</v>
      </c>
      <c r="H51" s="36">
        <f t="shared" si="9"/>
        <v>384.5</v>
      </c>
      <c r="I51" s="36">
        <f t="shared" si="9"/>
        <v>382.5</v>
      </c>
      <c r="J51" s="85">
        <f t="shared" si="1"/>
        <v>100</v>
      </c>
      <c r="K51" s="35"/>
    </row>
    <row r="52" spans="1:11" ht="49.5" customHeight="1">
      <c r="A52" s="45"/>
      <c r="B52" s="47" t="s">
        <v>88</v>
      </c>
      <c r="C52" s="43" t="s">
        <v>30</v>
      </c>
      <c r="D52" s="43" t="s">
        <v>86</v>
      </c>
      <c r="E52" s="48" t="s">
        <v>89</v>
      </c>
      <c r="F52" s="48"/>
      <c r="G52" s="36">
        <f t="shared" si="9"/>
        <v>382.5</v>
      </c>
      <c r="H52" s="36">
        <f t="shared" si="9"/>
        <v>384.5</v>
      </c>
      <c r="I52" s="36">
        <f t="shared" si="9"/>
        <v>382.5</v>
      </c>
      <c r="J52" s="85">
        <f t="shared" si="1"/>
        <v>100</v>
      </c>
      <c r="K52" s="35"/>
    </row>
    <row r="53" spans="1:11" s="3" customFormat="1" ht="111.75" customHeight="1">
      <c r="A53" s="45"/>
      <c r="B53" s="47" t="s">
        <v>90</v>
      </c>
      <c r="C53" s="43" t="s">
        <v>30</v>
      </c>
      <c r="D53" s="43" t="s">
        <v>86</v>
      </c>
      <c r="E53" s="48" t="s">
        <v>91</v>
      </c>
      <c r="F53" s="48"/>
      <c r="G53" s="36">
        <f t="shared" si="9"/>
        <v>382.5</v>
      </c>
      <c r="H53" s="36">
        <f t="shared" si="9"/>
        <v>384.5</v>
      </c>
      <c r="I53" s="36">
        <f t="shared" si="9"/>
        <v>382.5</v>
      </c>
      <c r="J53" s="85">
        <f t="shared" si="1"/>
        <v>100</v>
      </c>
      <c r="K53" s="35"/>
    </row>
    <row r="54" spans="1:11" ht="51.75" customHeight="1">
      <c r="A54" s="45"/>
      <c r="B54" s="47" t="s">
        <v>92</v>
      </c>
      <c r="C54" s="43" t="s">
        <v>30</v>
      </c>
      <c r="D54" s="43" t="s">
        <v>86</v>
      </c>
      <c r="E54" s="48" t="s">
        <v>93</v>
      </c>
      <c r="F54" s="48"/>
      <c r="G54" s="36">
        <f>G55+G57</f>
        <v>382.5</v>
      </c>
      <c r="H54" s="36">
        <f>H55+H57</f>
        <v>384.5</v>
      </c>
      <c r="I54" s="36">
        <f>I55+I57</f>
        <v>382.5</v>
      </c>
      <c r="J54" s="85">
        <f t="shared" si="1"/>
        <v>100</v>
      </c>
      <c r="K54" s="35"/>
    </row>
    <row r="55" spans="1:11" ht="90.75" customHeight="1">
      <c r="A55" s="45"/>
      <c r="B55" s="86" t="s">
        <v>62</v>
      </c>
      <c r="C55" s="43" t="s">
        <v>30</v>
      </c>
      <c r="D55" s="43" t="s">
        <v>86</v>
      </c>
      <c r="E55" s="48" t="s">
        <v>93</v>
      </c>
      <c r="F55" s="48" t="s">
        <v>51</v>
      </c>
      <c r="G55" s="36">
        <f t="shared" si="9"/>
        <v>375.2</v>
      </c>
      <c r="H55" s="36">
        <f t="shared" si="9"/>
        <v>376.2</v>
      </c>
      <c r="I55" s="36">
        <f t="shared" si="9"/>
        <v>375.2</v>
      </c>
      <c r="J55" s="85">
        <f t="shared" si="1"/>
        <v>100</v>
      </c>
      <c r="K55" s="34"/>
    </row>
    <row r="56" spans="1:11" ht="32.25" customHeight="1">
      <c r="A56" s="45"/>
      <c r="B56" s="47" t="s">
        <v>114</v>
      </c>
      <c r="C56" s="43" t="s">
        <v>30</v>
      </c>
      <c r="D56" s="43" t="s">
        <v>86</v>
      </c>
      <c r="E56" s="48" t="s">
        <v>93</v>
      </c>
      <c r="F56" s="48" t="s">
        <v>104</v>
      </c>
      <c r="G56" s="36">
        <v>375.2</v>
      </c>
      <c r="H56" s="36">
        <v>376.2</v>
      </c>
      <c r="I56" s="36">
        <v>375.2</v>
      </c>
      <c r="J56" s="85">
        <f t="shared" si="1"/>
        <v>100</v>
      </c>
      <c r="K56" s="35"/>
    </row>
    <row r="57" spans="1:11" ht="42" customHeight="1">
      <c r="A57" s="45"/>
      <c r="B57" s="47" t="s">
        <v>66</v>
      </c>
      <c r="C57" s="43" t="s">
        <v>30</v>
      </c>
      <c r="D57" s="43" t="s">
        <v>86</v>
      </c>
      <c r="E57" s="48" t="s">
        <v>93</v>
      </c>
      <c r="F57" s="48" t="s">
        <v>53</v>
      </c>
      <c r="G57" s="36">
        <f>G58</f>
        <v>7.3</v>
      </c>
      <c r="H57" s="36">
        <f>H58</f>
        <v>8.3</v>
      </c>
      <c r="I57" s="36">
        <f>I58</f>
        <v>7.3</v>
      </c>
      <c r="J57" s="85">
        <f t="shared" si="1"/>
        <v>100</v>
      </c>
      <c r="K57" s="35"/>
    </row>
    <row r="58" spans="1:11" ht="46.5" customHeight="1">
      <c r="A58" s="45"/>
      <c r="B58" s="47" t="s">
        <v>67</v>
      </c>
      <c r="C58" s="43" t="s">
        <v>30</v>
      </c>
      <c r="D58" s="43" t="s">
        <v>86</v>
      </c>
      <c r="E58" s="48" t="s">
        <v>93</v>
      </c>
      <c r="F58" s="48" t="s">
        <v>54</v>
      </c>
      <c r="G58" s="36">
        <v>7.3</v>
      </c>
      <c r="H58" s="36">
        <v>8.3</v>
      </c>
      <c r="I58" s="36">
        <v>7.3</v>
      </c>
      <c r="J58" s="85">
        <f t="shared" si="1"/>
        <v>100</v>
      </c>
      <c r="K58" s="35"/>
    </row>
    <row r="59" spans="1:11" ht="54.75" customHeight="1">
      <c r="A59" s="45"/>
      <c r="B59" s="68" t="s">
        <v>143</v>
      </c>
      <c r="C59" s="77" t="s">
        <v>30</v>
      </c>
      <c r="D59" s="77" t="s">
        <v>118</v>
      </c>
      <c r="E59" s="94"/>
      <c r="F59" s="94"/>
      <c r="G59" s="42">
        <f>G60</f>
        <v>68</v>
      </c>
      <c r="H59" s="42">
        <f>H60</f>
        <v>71</v>
      </c>
      <c r="I59" s="42">
        <f>I60</f>
        <v>68</v>
      </c>
      <c r="J59" s="85">
        <f t="shared" si="1"/>
        <v>100</v>
      </c>
      <c r="K59" s="35"/>
    </row>
    <row r="60" spans="1:12" ht="47.25" customHeight="1">
      <c r="A60" s="45"/>
      <c r="B60" s="49" t="s">
        <v>69</v>
      </c>
      <c r="C60" s="50" t="s">
        <v>30</v>
      </c>
      <c r="D60" s="50" t="s">
        <v>63</v>
      </c>
      <c r="E60" s="51"/>
      <c r="F60" s="51"/>
      <c r="G60" s="36">
        <f>G61+G66</f>
        <v>68</v>
      </c>
      <c r="H60" s="36">
        <f>H61+H66</f>
        <v>71</v>
      </c>
      <c r="I60" s="36">
        <v>68</v>
      </c>
      <c r="J60" s="85">
        <f t="shared" si="1"/>
        <v>100</v>
      </c>
      <c r="K60" s="52"/>
      <c r="L60" s="7"/>
    </row>
    <row r="61" spans="1:12" ht="0.75" customHeight="1" hidden="1">
      <c r="A61" s="45"/>
      <c r="B61" s="49" t="s">
        <v>105</v>
      </c>
      <c r="C61" s="53" t="s">
        <v>30</v>
      </c>
      <c r="D61" s="53" t="s">
        <v>63</v>
      </c>
      <c r="E61" s="54" t="s">
        <v>106</v>
      </c>
      <c r="F61" s="54"/>
      <c r="G61" s="36">
        <f>G62</f>
        <v>0</v>
      </c>
      <c r="H61" s="36">
        <f aca="true" t="shared" si="10" ref="H61:I64">H62</f>
        <v>1</v>
      </c>
      <c r="I61" s="36">
        <f t="shared" si="10"/>
        <v>0</v>
      </c>
      <c r="J61" s="85" t="e">
        <f t="shared" si="1"/>
        <v>#DIV/0!</v>
      </c>
      <c r="K61" s="52"/>
      <c r="L61" s="7"/>
    </row>
    <row r="62" spans="1:12" ht="62.25" customHeight="1" hidden="1">
      <c r="A62" s="45"/>
      <c r="B62" s="49" t="s">
        <v>107</v>
      </c>
      <c r="C62" s="53" t="s">
        <v>30</v>
      </c>
      <c r="D62" s="53" t="s">
        <v>63</v>
      </c>
      <c r="E62" s="54" t="s">
        <v>108</v>
      </c>
      <c r="F62" s="54"/>
      <c r="G62" s="36">
        <f>G63</f>
        <v>0</v>
      </c>
      <c r="H62" s="36">
        <f t="shared" si="10"/>
        <v>1</v>
      </c>
      <c r="I62" s="36">
        <f t="shared" si="10"/>
        <v>0</v>
      </c>
      <c r="J62" s="85" t="e">
        <f t="shared" si="1"/>
        <v>#DIV/0!</v>
      </c>
      <c r="K62" s="55"/>
      <c r="L62" s="7"/>
    </row>
    <row r="63" spans="1:12" ht="45.75" customHeight="1" hidden="1">
      <c r="A63" s="45"/>
      <c r="B63" s="49" t="s">
        <v>109</v>
      </c>
      <c r="C63" s="53" t="s">
        <v>30</v>
      </c>
      <c r="D63" s="53" t="s">
        <v>63</v>
      </c>
      <c r="E63" s="54" t="s">
        <v>110</v>
      </c>
      <c r="F63" s="54"/>
      <c r="G63" s="36">
        <f>G64</f>
        <v>0</v>
      </c>
      <c r="H63" s="36">
        <f t="shared" si="10"/>
        <v>1</v>
      </c>
      <c r="I63" s="36">
        <f t="shared" si="10"/>
        <v>0</v>
      </c>
      <c r="J63" s="85" t="e">
        <f t="shared" si="1"/>
        <v>#DIV/0!</v>
      </c>
      <c r="K63" s="55"/>
      <c r="L63" s="7"/>
    </row>
    <row r="64" spans="1:12" ht="35.25" customHeight="1" hidden="1">
      <c r="A64" s="45"/>
      <c r="B64" s="95" t="s">
        <v>148</v>
      </c>
      <c r="C64" s="53" t="s">
        <v>30</v>
      </c>
      <c r="D64" s="53" t="s">
        <v>63</v>
      </c>
      <c r="E64" s="54" t="s">
        <v>110</v>
      </c>
      <c r="F64" s="54" t="s">
        <v>147</v>
      </c>
      <c r="G64" s="36">
        <f>G65</f>
        <v>0</v>
      </c>
      <c r="H64" s="36">
        <f t="shared" si="10"/>
        <v>1</v>
      </c>
      <c r="I64" s="36">
        <f t="shared" si="10"/>
        <v>0</v>
      </c>
      <c r="J64" s="85" t="e">
        <f t="shared" si="1"/>
        <v>#DIV/0!</v>
      </c>
      <c r="K64" s="55"/>
      <c r="L64" s="7"/>
    </row>
    <row r="65" spans="1:12" ht="51" customHeight="1" hidden="1">
      <c r="A65" s="45"/>
      <c r="B65" s="96" t="s">
        <v>145</v>
      </c>
      <c r="C65" s="53" t="s">
        <v>30</v>
      </c>
      <c r="D65" s="53" t="s">
        <v>63</v>
      </c>
      <c r="E65" s="54" t="s">
        <v>110</v>
      </c>
      <c r="F65" s="54" t="s">
        <v>146</v>
      </c>
      <c r="G65" s="36">
        <v>0</v>
      </c>
      <c r="H65" s="36">
        <v>1</v>
      </c>
      <c r="I65" s="36">
        <v>0</v>
      </c>
      <c r="J65" s="85" t="e">
        <f t="shared" si="1"/>
        <v>#DIV/0!</v>
      </c>
      <c r="K65" s="55"/>
      <c r="L65" s="7"/>
    </row>
    <row r="66" spans="1:12" ht="29.25" customHeight="1">
      <c r="A66" s="45"/>
      <c r="B66" s="47" t="s">
        <v>120</v>
      </c>
      <c r="C66" s="53" t="s">
        <v>30</v>
      </c>
      <c r="D66" s="53" t="s">
        <v>63</v>
      </c>
      <c r="E66" s="48" t="s">
        <v>119</v>
      </c>
      <c r="F66" s="54"/>
      <c r="G66" s="36">
        <f>G67+G71</f>
        <v>68</v>
      </c>
      <c r="H66" s="36">
        <f>H67+H71</f>
        <v>70</v>
      </c>
      <c r="I66" s="36">
        <f>I67+I71</f>
        <v>68</v>
      </c>
      <c r="J66" s="85">
        <f t="shared" si="1"/>
        <v>100</v>
      </c>
      <c r="K66" s="55"/>
      <c r="L66" s="7"/>
    </row>
    <row r="67" spans="1:11" ht="64.5" customHeight="1">
      <c r="A67" s="45"/>
      <c r="B67" s="47" t="s">
        <v>156</v>
      </c>
      <c r="C67" s="53" t="s">
        <v>30</v>
      </c>
      <c r="D67" s="53" t="s">
        <v>63</v>
      </c>
      <c r="E67" s="48" t="s">
        <v>149</v>
      </c>
      <c r="F67" s="54"/>
      <c r="G67" s="36">
        <f>G68</f>
        <v>68</v>
      </c>
      <c r="H67" s="36">
        <f aca="true" t="shared" si="11" ref="H67:I69">H68</f>
        <v>69</v>
      </c>
      <c r="I67" s="36">
        <f t="shared" si="11"/>
        <v>68</v>
      </c>
      <c r="J67" s="85">
        <f t="shared" si="1"/>
        <v>100</v>
      </c>
      <c r="K67" s="56"/>
    </row>
    <row r="68" spans="1:11" ht="45" customHeight="1">
      <c r="A68" s="45"/>
      <c r="B68" s="47" t="s">
        <v>150</v>
      </c>
      <c r="C68" s="53" t="s">
        <v>30</v>
      </c>
      <c r="D68" s="53" t="s">
        <v>63</v>
      </c>
      <c r="E68" s="48" t="s">
        <v>151</v>
      </c>
      <c r="F68" s="54"/>
      <c r="G68" s="36">
        <f>G69</f>
        <v>68</v>
      </c>
      <c r="H68" s="36">
        <f t="shared" si="11"/>
        <v>69</v>
      </c>
      <c r="I68" s="36">
        <f t="shared" si="11"/>
        <v>68</v>
      </c>
      <c r="J68" s="85">
        <f t="shared" si="1"/>
        <v>100</v>
      </c>
      <c r="K68" s="56"/>
    </row>
    <row r="69" spans="1:11" ht="50.25" customHeight="1">
      <c r="A69" s="45"/>
      <c r="B69" s="47" t="s">
        <v>66</v>
      </c>
      <c r="C69" s="43" t="s">
        <v>30</v>
      </c>
      <c r="D69" s="43" t="s">
        <v>63</v>
      </c>
      <c r="E69" s="48" t="s">
        <v>151</v>
      </c>
      <c r="F69" s="54" t="s">
        <v>53</v>
      </c>
      <c r="G69" s="36">
        <f>G70</f>
        <v>68</v>
      </c>
      <c r="H69" s="36">
        <f t="shared" si="11"/>
        <v>69</v>
      </c>
      <c r="I69" s="36">
        <f t="shared" si="11"/>
        <v>68</v>
      </c>
      <c r="J69" s="85">
        <f t="shared" si="1"/>
        <v>100</v>
      </c>
      <c r="K69" s="57" t="e">
        <f>SUM(#REF!/#REF!*100)</f>
        <v>#REF!</v>
      </c>
    </row>
    <row r="70" spans="1:11" ht="51" customHeight="1">
      <c r="A70" s="45"/>
      <c r="B70" s="47" t="s">
        <v>67</v>
      </c>
      <c r="C70" s="43" t="s">
        <v>30</v>
      </c>
      <c r="D70" s="43" t="s">
        <v>63</v>
      </c>
      <c r="E70" s="48" t="s">
        <v>151</v>
      </c>
      <c r="F70" s="54" t="s">
        <v>54</v>
      </c>
      <c r="G70" s="36">
        <v>68</v>
      </c>
      <c r="H70" s="36">
        <v>69</v>
      </c>
      <c r="I70" s="36">
        <v>68</v>
      </c>
      <c r="J70" s="85">
        <f t="shared" si="1"/>
        <v>100</v>
      </c>
      <c r="K70" s="57" t="e">
        <f>SUM(#REF!/#REF!*100)</f>
        <v>#REF!</v>
      </c>
    </row>
    <row r="71" spans="1:11" s="6" customFormat="1" ht="90.75" customHeight="1" hidden="1">
      <c r="A71" s="45"/>
      <c r="B71" s="47" t="s">
        <v>164</v>
      </c>
      <c r="C71" s="43" t="s">
        <v>30</v>
      </c>
      <c r="D71" s="43" t="s">
        <v>63</v>
      </c>
      <c r="E71" s="48" t="s">
        <v>165</v>
      </c>
      <c r="F71" s="48"/>
      <c r="G71" s="36">
        <f>G73</f>
        <v>0</v>
      </c>
      <c r="H71" s="36">
        <f>H73</f>
        <v>1</v>
      </c>
      <c r="I71" s="36">
        <f>I73</f>
        <v>0</v>
      </c>
      <c r="J71" s="85" t="e">
        <f t="shared" si="1"/>
        <v>#DIV/0!</v>
      </c>
      <c r="K71" s="57" t="e">
        <f>SUM(#REF!/#REF!*100)</f>
        <v>#REF!</v>
      </c>
    </row>
    <row r="72" spans="1:11" s="6" customFormat="1" ht="48.75" customHeight="1" hidden="1">
      <c r="A72" s="45"/>
      <c r="B72" s="47" t="s">
        <v>166</v>
      </c>
      <c r="C72" s="43" t="s">
        <v>30</v>
      </c>
      <c r="D72" s="43" t="s">
        <v>63</v>
      </c>
      <c r="E72" s="48" t="s">
        <v>167</v>
      </c>
      <c r="F72" s="48"/>
      <c r="G72" s="36">
        <f aca="true" t="shared" si="12" ref="G72:I73">G73</f>
        <v>0</v>
      </c>
      <c r="H72" s="36">
        <f t="shared" si="12"/>
        <v>1</v>
      </c>
      <c r="I72" s="36">
        <f t="shared" si="12"/>
        <v>0</v>
      </c>
      <c r="J72" s="85" t="e">
        <f t="shared" si="1"/>
        <v>#DIV/0!</v>
      </c>
      <c r="K72" s="57"/>
    </row>
    <row r="73" spans="1:11" s="6" customFormat="1" ht="44.25" customHeight="1" hidden="1">
      <c r="A73" s="91"/>
      <c r="B73" s="47" t="s">
        <v>66</v>
      </c>
      <c r="C73" s="43" t="s">
        <v>30</v>
      </c>
      <c r="D73" s="43" t="s">
        <v>63</v>
      </c>
      <c r="E73" s="48" t="s">
        <v>167</v>
      </c>
      <c r="F73" s="48" t="s">
        <v>53</v>
      </c>
      <c r="G73" s="36">
        <f t="shared" si="12"/>
        <v>0</v>
      </c>
      <c r="H73" s="36">
        <f t="shared" si="12"/>
        <v>1</v>
      </c>
      <c r="I73" s="36">
        <f t="shared" si="12"/>
        <v>0</v>
      </c>
      <c r="J73" s="85" t="e">
        <f t="shared" si="1"/>
        <v>#DIV/0!</v>
      </c>
      <c r="K73" s="57" t="e">
        <f>SUM(#REF!/#REF!*100)</f>
        <v>#REF!</v>
      </c>
    </row>
    <row r="74" spans="1:11" s="6" customFormat="1" ht="43.5" customHeight="1" hidden="1">
      <c r="A74" s="91"/>
      <c r="B74" s="47" t="s">
        <v>67</v>
      </c>
      <c r="C74" s="43" t="s">
        <v>30</v>
      </c>
      <c r="D74" s="43" t="s">
        <v>63</v>
      </c>
      <c r="E74" s="48" t="s">
        <v>167</v>
      </c>
      <c r="F74" s="48" t="s">
        <v>54</v>
      </c>
      <c r="G74" s="46">
        <v>0</v>
      </c>
      <c r="H74" s="46">
        <v>1</v>
      </c>
      <c r="I74" s="46">
        <v>0</v>
      </c>
      <c r="J74" s="85" t="e">
        <f t="shared" si="1"/>
        <v>#DIV/0!</v>
      </c>
      <c r="K74" s="58"/>
    </row>
    <row r="75" spans="1:11" s="6" customFormat="1" ht="33.75" customHeight="1">
      <c r="A75" s="91"/>
      <c r="B75" s="82" t="s">
        <v>31</v>
      </c>
      <c r="C75" s="97" t="s">
        <v>30</v>
      </c>
      <c r="D75" s="97" t="s">
        <v>32</v>
      </c>
      <c r="E75" s="98"/>
      <c r="F75" s="98"/>
      <c r="G75" s="33">
        <f>G76+G95</f>
        <v>2838.7</v>
      </c>
      <c r="H75" s="33">
        <f>H76+H95</f>
        <v>2843.7</v>
      </c>
      <c r="I75" s="33">
        <f>I76+I95</f>
        <v>2775</v>
      </c>
      <c r="J75" s="85">
        <f t="shared" si="1"/>
        <v>97.75601507732414</v>
      </c>
      <c r="K75" s="59">
        <v>100</v>
      </c>
    </row>
    <row r="76" spans="1:11" s="6" customFormat="1" ht="34.5" customHeight="1">
      <c r="A76" s="91"/>
      <c r="B76" s="99" t="s">
        <v>48</v>
      </c>
      <c r="C76" s="100">
        <v>903</v>
      </c>
      <c r="D76" s="101" t="s">
        <v>49</v>
      </c>
      <c r="E76" s="102"/>
      <c r="F76" s="54"/>
      <c r="G76" s="36">
        <f>G77+G81+G86+G91</f>
        <v>2379.2</v>
      </c>
      <c r="H76" s="36">
        <f>H77+H81+H86+H91</f>
        <v>2383.2</v>
      </c>
      <c r="I76" s="36">
        <f>I77+I81+I86+I91</f>
        <v>2315.5</v>
      </c>
      <c r="J76" s="85">
        <f t="shared" si="1"/>
        <v>97.3226294552791</v>
      </c>
      <c r="K76" s="59">
        <v>100</v>
      </c>
    </row>
    <row r="77" spans="1:11" s="6" customFormat="1" ht="31.5" customHeight="1">
      <c r="A77" s="45"/>
      <c r="B77" s="47" t="s">
        <v>33</v>
      </c>
      <c r="C77" s="43" t="s">
        <v>30</v>
      </c>
      <c r="D77" s="43" t="s">
        <v>49</v>
      </c>
      <c r="E77" s="48" t="s">
        <v>73</v>
      </c>
      <c r="F77" s="48"/>
      <c r="G77" s="36">
        <f>G78</f>
        <v>350</v>
      </c>
      <c r="H77" s="36">
        <f aca="true" t="shared" si="13" ref="H77:I79">H78</f>
        <v>351</v>
      </c>
      <c r="I77" s="36">
        <f t="shared" si="13"/>
        <v>350</v>
      </c>
      <c r="J77" s="85">
        <f aca="true" t="shared" si="14" ref="J77:J140">I77*100/G77</f>
        <v>100</v>
      </c>
      <c r="K77" s="59">
        <v>100</v>
      </c>
    </row>
    <row r="78" spans="1:11" s="6" customFormat="1" ht="30.75" customHeight="1">
      <c r="A78" s="45"/>
      <c r="B78" s="47" t="s">
        <v>34</v>
      </c>
      <c r="C78" s="43" t="s">
        <v>30</v>
      </c>
      <c r="D78" s="43" t="s">
        <v>49</v>
      </c>
      <c r="E78" s="48" t="s">
        <v>74</v>
      </c>
      <c r="F78" s="48"/>
      <c r="G78" s="36">
        <f>G79</f>
        <v>350</v>
      </c>
      <c r="H78" s="36">
        <f t="shared" si="13"/>
        <v>351</v>
      </c>
      <c r="I78" s="36">
        <f t="shared" si="13"/>
        <v>350</v>
      </c>
      <c r="J78" s="85">
        <f t="shared" si="14"/>
        <v>100</v>
      </c>
      <c r="K78" s="59">
        <v>100</v>
      </c>
    </row>
    <row r="79" spans="1:11" s="6" customFormat="1" ht="47.25" customHeight="1">
      <c r="A79" s="45"/>
      <c r="B79" s="47" t="s">
        <v>66</v>
      </c>
      <c r="C79" s="43" t="s">
        <v>30</v>
      </c>
      <c r="D79" s="43" t="s">
        <v>49</v>
      </c>
      <c r="E79" s="48" t="s">
        <v>74</v>
      </c>
      <c r="F79" s="48" t="s">
        <v>53</v>
      </c>
      <c r="G79" s="36">
        <f>G80</f>
        <v>350</v>
      </c>
      <c r="H79" s="36">
        <f t="shared" si="13"/>
        <v>351</v>
      </c>
      <c r="I79" s="36">
        <f t="shared" si="13"/>
        <v>350</v>
      </c>
      <c r="J79" s="85">
        <f t="shared" si="14"/>
        <v>100</v>
      </c>
      <c r="K79" s="59">
        <v>100</v>
      </c>
    </row>
    <row r="80" spans="1:11" s="6" customFormat="1" ht="45.75" customHeight="1">
      <c r="A80" s="45"/>
      <c r="B80" s="47" t="s">
        <v>67</v>
      </c>
      <c r="C80" s="43" t="s">
        <v>30</v>
      </c>
      <c r="D80" s="43" t="s">
        <v>49</v>
      </c>
      <c r="E80" s="48" t="s">
        <v>74</v>
      </c>
      <c r="F80" s="48" t="s">
        <v>54</v>
      </c>
      <c r="G80" s="36">
        <v>350</v>
      </c>
      <c r="H80" s="36">
        <v>351</v>
      </c>
      <c r="I80" s="36">
        <v>350</v>
      </c>
      <c r="J80" s="85">
        <f t="shared" si="14"/>
        <v>100</v>
      </c>
      <c r="K80" s="59">
        <v>100</v>
      </c>
    </row>
    <row r="81" spans="1:11" s="6" customFormat="1" ht="50.25" customHeight="1">
      <c r="A81" s="45"/>
      <c r="B81" s="95" t="s">
        <v>76</v>
      </c>
      <c r="C81" s="103">
        <v>903</v>
      </c>
      <c r="D81" s="43" t="s">
        <v>49</v>
      </c>
      <c r="E81" s="48" t="s">
        <v>75</v>
      </c>
      <c r="F81" s="104"/>
      <c r="G81" s="105">
        <f>G82</f>
        <v>76</v>
      </c>
      <c r="H81" s="105">
        <f aca="true" t="shared" si="15" ref="H81:I84">H82</f>
        <v>77</v>
      </c>
      <c r="I81" s="105">
        <f t="shared" si="15"/>
        <v>76</v>
      </c>
      <c r="J81" s="85">
        <f t="shared" si="14"/>
        <v>100</v>
      </c>
      <c r="K81" s="59">
        <v>100</v>
      </c>
    </row>
    <row r="82" spans="1:11" s="6" customFormat="1" ht="32.25" customHeight="1">
      <c r="A82" s="45"/>
      <c r="B82" s="47" t="s">
        <v>11</v>
      </c>
      <c r="C82" s="103">
        <v>903</v>
      </c>
      <c r="D82" s="43" t="s">
        <v>49</v>
      </c>
      <c r="E82" s="48" t="s">
        <v>94</v>
      </c>
      <c r="F82" s="45"/>
      <c r="G82" s="46">
        <f>G83</f>
        <v>76</v>
      </c>
      <c r="H82" s="46">
        <f t="shared" si="15"/>
        <v>77</v>
      </c>
      <c r="I82" s="46">
        <f t="shared" si="15"/>
        <v>76</v>
      </c>
      <c r="J82" s="85">
        <f t="shared" si="14"/>
        <v>100</v>
      </c>
      <c r="K82" s="59">
        <v>100</v>
      </c>
    </row>
    <row r="83" spans="1:11" s="6" customFormat="1" ht="64.5" customHeight="1">
      <c r="A83" s="45"/>
      <c r="B83" s="106" t="s">
        <v>101</v>
      </c>
      <c r="C83" s="103">
        <v>903</v>
      </c>
      <c r="D83" s="43" t="s">
        <v>49</v>
      </c>
      <c r="E83" s="69" t="s">
        <v>98</v>
      </c>
      <c r="F83" s="91"/>
      <c r="G83" s="46">
        <f>G84</f>
        <v>76</v>
      </c>
      <c r="H83" s="46">
        <f t="shared" si="15"/>
        <v>77</v>
      </c>
      <c r="I83" s="46">
        <f t="shared" si="15"/>
        <v>76</v>
      </c>
      <c r="J83" s="85">
        <f t="shared" si="14"/>
        <v>100</v>
      </c>
      <c r="K83" s="18"/>
    </row>
    <row r="84" spans="1:11" s="6" customFormat="1" ht="47.25" customHeight="1">
      <c r="A84" s="45"/>
      <c r="B84" s="47" t="s">
        <v>66</v>
      </c>
      <c r="C84" s="103">
        <v>903</v>
      </c>
      <c r="D84" s="43" t="s">
        <v>49</v>
      </c>
      <c r="E84" s="69" t="s">
        <v>98</v>
      </c>
      <c r="F84" s="48" t="s">
        <v>53</v>
      </c>
      <c r="G84" s="46">
        <f>G85</f>
        <v>76</v>
      </c>
      <c r="H84" s="46">
        <f t="shared" si="15"/>
        <v>77</v>
      </c>
      <c r="I84" s="46">
        <f t="shared" si="15"/>
        <v>76</v>
      </c>
      <c r="J84" s="85">
        <f t="shared" si="14"/>
        <v>100</v>
      </c>
      <c r="K84" s="60"/>
    </row>
    <row r="85" spans="1:11" s="6" customFormat="1" ht="46.5" customHeight="1">
      <c r="A85" s="45"/>
      <c r="B85" s="47" t="s">
        <v>67</v>
      </c>
      <c r="C85" s="103">
        <v>903</v>
      </c>
      <c r="D85" s="43" t="s">
        <v>49</v>
      </c>
      <c r="E85" s="69" t="s">
        <v>98</v>
      </c>
      <c r="F85" s="48" t="s">
        <v>54</v>
      </c>
      <c r="G85" s="46">
        <v>76</v>
      </c>
      <c r="H85" s="46">
        <v>77</v>
      </c>
      <c r="I85" s="46">
        <v>76</v>
      </c>
      <c r="J85" s="85">
        <f t="shared" si="14"/>
        <v>100</v>
      </c>
      <c r="K85" s="60"/>
    </row>
    <row r="86" spans="1:11" s="6" customFormat="1" ht="34.5" customHeight="1">
      <c r="A86" s="91"/>
      <c r="B86" s="47" t="s">
        <v>37</v>
      </c>
      <c r="C86" s="43" t="s">
        <v>30</v>
      </c>
      <c r="D86" s="43" t="s">
        <v>49</v>
      </c>
      <c r="E86" s="48" t="s">
        <v>78</v>
      </c>
      <c r="F86" s="48"/>
      <c r="G86" s="36">
        <f>G87</f>
        <v>12.7</v>
      </c>
      <c r="H86" s="36">
        <f aca="true" t="shared" si="16" ref="H86:I88">H87</f>
        <v>13.7</v>
      </c>
      <c r="I86" s="36">
        <f t="shared" si="16"/>
        <v>12.7</v>
      </c>
      <c r="J86" s="85">
        <f t="shared" si="14"/>
        <v>100</v>
      </c>
      <c r="K86" s="60"/>
    </row>
    <row r="87" spans="1:11" s="6" customFormat="1" ht="65.25" customHeight="1">
      <c r="A87" s="107"/>
      <c r="B87" s="47" t="s">
        <v>139</v>
      </c>
      <c r="C87" s="43" t="s">
        <v>30</v>
      </c>
      <c r="D87" s="43" t="s">
        <v>49</v>
      </c>
      <c r="E87" s="48" t="s">
        <v>124</v>
      </c>
      <c r="F87" s="48"/>
      <c r="G87" s="36">
        <f>G88</f>
        <v>12.7</v>
      </c>
      <c r="H87" s="36">
        <f t="shared" si="16"/>
        <v>13.7</v>
      </c>
      <c r="I87" s="36">
        <f t="shared" si="16"/>
        <v>12.7</v>
      </c>
      <c r="J87" s="85">
        <f t="shared" si="14"/>
        <v>100</v>
      </c>
      <c r="K87" s="60"/>
    </row>
    <row r="88" spans="1:11" s="6" customFormat="1" ht="48.75" customHeight="1">
      <c r="A88" s="80"/>
      <c r="B88" s="47" t="s">
        <v>66</v>
      </c>
      <c r="C88" s="43" t="s">
        <v>30</v>
      </c>
      <c r="D88" s="43" t="s">
        <v>49</v>
      </c>
      <c r="E88" s="48" t="s">
        <v>124</v>
      </c>
      <c r="F88" s="48" t="s">
        <v>53</v>
      </c>
      <c r="G88" s="36">
        <f>G89</f>
        <v>12.7</v>
      </c>
      <c r="H88" s="36">
        <f t="shared" si="16"/>
        <v>13.7</v>
      </c>
      <c r="I88" s="36">
        <f t="shared" si="16"/>
        <v>12.7</v>
      </c>
      <c r="J88" s="85">
        <f t="shared" si="14"/>
        <v>100</v>
      </c>
      <c r="K88" s="60"/>
    </row>
    <row r="89" spans="1:11" s="6" customFormat="1" ht="46.5" customHeight="1">
      <c r="A89" s="91"/>
      <c r="B89" s="47" t="s">
        <v>67</v>
      </c>
      <c r="C89" s="43" t="s">
        <v>30</v>
      </c>
      <c r="D89" s="43" t="s">
        <v>49</v>
      </c>
      <c r="E89" s="48" t="s">
        <v>124</v>
      </c>
      <c r="F89" s="48" t="s">
        <v>54</v>
      </c>
      <c r="G89" s="36">
        <v>12.7</v>
      </c>
      <c r="H89" s="36">
        <v>13.7</v>
      </c>
      <c r="I89" s="36">
        <v>12.7</v>
      </c>
      <c r="J89" s="85">
        <f t="shared" si="14"/>
        <v>100</v>
      </c>
      <c r="K89" s="60"/>
    </row>
    <row r="90" spans="1:11" ht="29.25" customHeight="1">
      <c r="A90" s="45"/>
      <c r="B90" s="47" t="s">
        <v>120</v>
      </c>
      <c r="C90" s="53" t="s">
        <v>30</v>
      </c>
      <c r="D90" s="53" t="s">
        <v>49</v>
      </c>
      <c r="E90" s="54" t="s">
        <v>119</v>
      </c>
      <c r="F90" s="54"/>
      <c r="G90" s="36">
        <f>G91</f>
        <v>1940.5</v>
      </c>
      <c r="H90" s="36">
        <f aca="true" t="shared" si="17" ref="H90:I93">H91</f>
        <v>1941.5</v>
      </c>
      <c r="I90" s="36">
        <f t="shared" si="17"/>
        <v>1876.8</v>
      </c>
      <c r="J90" s="85">
        <f t="shared" si="14"/>
        <v>96.71734089152281</v>
      </c>
      <c r="K90" s="60"/>
    </row>
    <row r="91" spans="1:11" ht="62.25" customHeight="1">
      <c r="A91" s="45"/>
      <c r="B91" s="108" t="s">
        <v>140</v>
      </c>
      <c r="C91" s="109">
        <v>903</v>
      </c>
      <c r="D91" s="110" t="s">
        <v>49</v>
      </c>
      <c r="E91" s="48" t="s">
        <v>121</v>
      </c>
      <c r="F91" s="111"/>
      <c r="G91" s="61">
        <f>G92</f>
        <v>1940.5</v>
      </c>
      <c r="H91" s="61">
        <f t="shared" si="17"/>
        <v>1941.5</v>
      </c>
      <c r="I91" s="61">
        <f t="shared" si="17"/>
        <v>1876.8</v>
      </c>
      <c r="J91" s="85">
        <f t="shared" si="14"/>
        <v>96.71734089152281</v>
      </c>
      <c r="K91" s="56"/>
    </row>
    <row r="92" spans="1:11" ht="68.25" customHeight="1">
      <c r="A92" s="45"/>
      <c r="B92" s="108" t="s">
        <v>123</v>
      </c>
      <c r="C92" s="109">
        <v>903</v>
      </c>
      <c r="D92" s="110" t="s">
        <v>49</v>
      </c>
      <c r="E92" s="48" t="s">
        <v>122</v>
      </c>
      <c r="F92" s="111"/>
      <c r="G92" s="61">
        <f>G93</f>
        <v>1940.5</v>
      </c>
      <c r="H92" s="61">
        <f t="shared" si="17"/>
        <v>1941.5</v>
      </c>
      <c r="I92" s="61">
        <f t="shared" si="17"/>
        <v>1876.8</v>
      </c>
      <c r="J92" s="85">
        <f t="shared" si="14"/>
        <v>96.71734089152281</v>
      </c>
      <c r="K92" s="56"/>
    </row>
    <row r="93" spans="1:11" ht="44.25" customHeight="1">
      <c r="A93" s="45"/>
      <c r="B93" s="47" t="s">
        <v>66</v>
      </c>
      <c r="C93" s="109">
        <v>903</v>
      </c>
      <c r="D93" s="110" t="s">
        <v>49</v>
      </c>
      <c r="E93" s="48" t="s">
        <v>122</v>
      </c>
      <c r="F93" s="112">
        <v>200</v>
      </c>
      <c r="G93" s="61">
        <f>G94</f>
        <v>1940.5</v>
      </c>
      <c r="H93" s="61">
        <f t="shared" si="17"/>
        <v>1941.5</v>
      </c>
      <c r="I93" s="61">
        <f t="shared" si="17"/>
        <v>1876.8</v>
      </c>
      <c r="J93" s="85">
        <f t="shared" si="14"/>
        <v>96.71734089152281</v>
      </c>
      <c r="K93" s="56"/>
    </row>
    <row r="94" spans="1:11" ht="46.5" customHeight="1">
      <c r="A94" s="45"/>
      <c r="B94" s="47" t="s">
        <v>67</v>
      </c>
      <c r="C94" s="109">
        <v>903</v>
      </c>
      <c r="D94" s="110" t="s">
        <v>49</v>
      </c>
      <c r="E94" s="48" t="s">
        <v>122</v>
      </c>
      <c r="F94" s="112">
        <v>240</v>
      </c>
      <c r="G94" s="62">
        <v>1940.5</v>
      </c>
      <c r="H94" s="62">
        <v>1941.5</v>
      </c>
      <c r="I94" s="62">
        <v>1876.8</v>
      </c>
      <c r="J94" s="85">
        <f t="shared" si="14"/>
        <v>96.71734089152281</v>
      </c>
      <c r="K94" s="56"/>
    </row>
    <row r="95" spans="1:11" ht="26.25" customHeight="1">
      <c r="A95" s="45"/>
      <c r="B95" s="63" t="s">
        <v>102</v>
      </c>
      <c r="C95" s="64" t="s">
        <v>30</v>
      </c>
      <c r="D95" s="64" t="s">
        <v>103</v>
      </c>
      <c r="E95" s="48"/>
      <c r="F95" s="48"/>
      <c r="G95" s="62">
        <f>G96</f>
        <v>459.5</v>
      </c>
      <c r="H95" s="62">
        <f aca="true" t="shared" si="18" ref="H95:I99">H96</f>
        <v>460.5</v>
      </c>
      <c r="I95" s="62">
        <f t="shared" si="18"/>
        <v>459.5</v>
      </c>
      <c r="J95" s="85">
        <f t="shared" si="14"/>
        <v>100</v>
      </c>
      <c r="K95" s="56"/>
    </row>
    <row r="96" spans="1:11" ht="48" customHeight="1" thickBot="1">
      <c r="A96" s="45"/>
      <c r="B96" s="113" t="s">
        <v>76</v>
      </c>
      <c r="C96" s="109">
        <v>903</v>
      </c>
      <c r="D96" s="110" t="s">
        <v>103</v>
      </c>
      <c r="E96" s="114" t="s">
        <v>75</v>
      </c>
      <c r="F96" s="112"/>
      <c r="G96" s="62">
        <f>G97</f>
        <v>459.5</v>
      </c>
      <c r="H96" s="62">
        <f t="shared" si="18"/>
        <v>460.5</v>
      </c>
      <c r="I96" s="62">
        <f t="shared" si="18"/>
        <v>459.5</v>
      </c>
      <c r="J96" s="85">
        <f t="shared" si="14"/>
        <v>100</v>
      </c>
      <c r="K96" s="56"/>
    </row>
    <row r="97" spans="1:11" ht="33.75" customHeight="1" thickBot="1">
      <c r="A97" s="115"/>
      <c r="B97" s="116" t="s">
        <v>11</v>
      </c>
      <c r="C97" s="117">
        <v>903</v>
      </c>
      <c r="D97" s="110" t="s">
        <v>103</v>
      </c>
      <c r="E97" s="114" t="s">
        <v>94</v>
      </c>
      <c r="F97" s="112"/>
      <c r="G97" s="62">
        <f>G98</f>
        <v>459.5</v>
      </c>
      <c r="H97" s="62">
        <f t="shared" si="18"/>
        <v>460.5</v>
      </c>
      <c r="I97" s="62">
        <f t="shared" si="18"/>
        <v>459.5</v>
      </c>
      <c r="J97" s="85">
        <f t="shared" si="14"/>
        <v>100</v>
      </c>
      <c r="K97" s="56"/>
    </row>
    <row r="98" spans="1:11" ht="66.75" customHeight="1">
      <c r="A98" s="45"/>
      <c r="B98" s="47" t="s">
        <v>101</v>
      </c>
      <c r="C98" s="43" t="s">
        <v>30</v>
      </c>
      <c r="D98" s="43" t="s">
        <v>103</v>
      </c>
      <c r="E98" s="48" t="s">
        <v>98</v>
      </c>
      <c r="F98" s="48"/>
      <c r="G98" s="44">
        <f>G99</f>
        <v>459.5</v>
      </c>
      <c r="H98" s="44">
        <f t="shared" si="18"/>
        <v>460.5</v>
      </c>
      <c r="I98" s="44">
        <f t="shared" si="18"/>
        <v>459.5</v>
      </c>
      <c r="J98" s="85">
        <f t="shared" si="14"/>
        <v>100</v>
      </c>
      <c r="K98" s="56"/>
    </row>
    <row r="99" spans="1:11" ht="49.5" customHeight="1">
      <c r="A99" s="45"/>
      <c r="B99" s="47" t="s">
        <v>66</v>
      </c>
      <c r="C99" s="43" t="s">
        <v>30</v>
      </c>
      <c r="D99" s="43" t="s">
        <v>103</v>
      </c>
      <c r="E99" s="48" t="s">
        <v>98</v>
      </c>
      <c r="F99" s="48" t="s">
        <v>53</v>
      </c>
      <c r="G99" s="36">
        <f>G100</f>
        <v>459.5</v>
      </c>
      <c r="H99" s="36">
        <f t="shared" si="18"/>
        <v>460.5</v>
      </c>
      <c r="I99" s="36">
        <f t="shared" si="18"/>
        <v>459.5</v>
      </c>
      <c r="J99" s="85">
        <f t="shared" si="14"/>
        <v>100</v>
      </c>
      <c r="K99" s="56"/>
    </row>
    <row r="100" spans="1:11" ht="48.75" customHeight="1">
      <c r="A100" s="45"/>
      <c r="B100" s="47" t="s">
        <v>67</v>
      </c>
      <c r="C100" s="43" t="s">
        <v>30</v>
      </c>
      <c r="D100" s="43" t="s">
        <v>103</v>
      </c>
      <c r="E100" s="48" t="s">
        <v>98</v>
      </c>
      <c r="F100" s="48" t="s">
        <v>54</v>
      </c>
      <c r="G100" s="36">
        <v>459.5</v>
      </c>
      <c r="H100" s="36">
        <v>460.5</v>
      </c>
      <c r="I100" s="36">
        <v>459.5</v>
      </c>
      <c r="J100" s="85">
        <f t="shared" si="14"/>
        <v>100</v>
      </c>
      <c r="K100" s="56"/>
    </row>
    <row r="101" spans="1:11" ht="28.5" customHeight="1">
      <c r="A101" s="45"/>
      <c r="B101" s="63" t="s">
        <v>19</v>
      </c>
      <c r="C101" s="64" t="s">
        <v>30</v>
      </c>
      <c r="D101" s="64" t="s">
        <v>18</v>
      </c>
      <c r="E101" s="48"/>
      <c r="F101" s="48"/>
      <c r="G101" s="42">
        <f>G102+G107+G127</f>
        <v>1630.9</v>
      </c>
      <c r="H101" s="42">
        <f>H102+H107+H127</f>
        <v>1644.9</v>
      </c>
      <c r="I101" s="42">
        <f>I102+I107+I127</f>
        <v>1610.6999999999998</v>
      </c>
      <c r="J101" s="85">
        <f t="shared" si="14"/>
        <v>98.7614200748053</v>
      </c>
      <c r="K101" s="56"/>
    </row>
    <row r="102" spans="1:11" ht="31.5" customHeight="1">
      <c r="A102" s="45"/>
      <c r="B102" s="63" t="s">
        <v>21</v>
      </c>
      <c r="C102" s="77" t="s">
        <v>30</v>
      </c>
      <c r="D102" s="77" t="s">
        <v>20</v>
      </c>
      <c r="E102" s="94"/>
      <c r="F102" s="94"/>
      <c r="G102" s="33">
        <f>G103</f>
        <v>40</v>
      </c>
      <c r="H102" s="33">
        <f aca="true" t="shared" si="19" ref="H102:I105">H103</f>
        <v>41</v>
      </c>
      <c r="I102" s="33">
        <f t="shared" si="19"/>
        <v>40</v>
      </c>
      <c r="J102" s="85">
        <f t="shared" si="14"/>
        <v>100</v>
      </c>
      <c r="K102" s="56"/>
    </row>
    <row r="103" spans="1:11" ht="32.25" customHeight="1">
      <c r="A103" s="45"/>
      <c r="B103" s="118" t="s">
        <v>59</v>
      </c>
      <c r="C103" s="43" t="s">
        <v>30</v>
      </c>
      <c r="D103" s="43" t="s">
        <v>20</v>
      </c>
      <c r="E103" s="48" t="s">
        <v>77</v>
      </c>
      <c r="F103" s="48"/>
      <c r="G103" s="36">
        <f>G104</f>
        <v>40</v>
      </c>
      <c r="H103" s="36">
        <f t="shared" si="19"/>
        <v>41</v>
      </c>
      <c r="I103" s="36">
        <f t="shared" si="19"/>
        <v>40</v>
      </c>
      <c r="J103" s="85">
        <f t="shared" si="14"/>
        <v>100</v>
      </c>
      <c r="K103" s="56"/>
    </row>
    <row r="104" spans="1:11" ht="27.75" customHeight="1">
      <c r="A104" s="45"/>
      <c r="B104" s="118" t="s">
        <v>112</v>
      </c>
      <c r="C104" s="43" t="s">
        <v>30</v>
      </c>
      <c r="D104" s="43" t="s">
        <v>20</v>
      </c>
      <c r="E104" s="48" t="s">
        <v>111</v>
      </c>
      <c r="F104" s="48"/>
      <c r="G104" s="36">
        <f>G105</f>
        <v>40</v>
      </c>
      <c r="H104" s="36">
        <f t="shared" si="19"/>
        <v>41</v>
      </c>
      <c r="I104" s="36">
        <f t="shared" si="19"/>
        <v>40</v>
      </c>
      <c r="J104" s="85">
        <f t="shared" si="14"/>
        <v>100</v>
      </c>
      <c r="K104" s="56"/>
    </row>
    <row r="105" spans="1:11" ht="45" customHeight="1">
      <c r="A105" s="45"/>
      <c r="B105" s="47" t="s">
        <v>66</v>
      </c>
      <c r="C105" s="43" t="s">
        <v>30</v>
      </c>
      <c r="D105" s="43" t="s">
        <v>20</v>
      </c>
      <c r="E105" s="48" t="s">
        <v>111</v>
      </c>
      <c r="F105" s="48" t="s">
        <v>53</v>
      </c>
      <c r="G105" s="36">
        <f>G106</f>
        <v>40</v>
      </c>
      <c r="H105" s="36">
        <f t="shared" si="19"/>
        <v>41</v>
      </c>
      <c r="I105" s="36">
        <f t="shared" si="19"/>
        <v>40</v>
      </c>
      <c r="J105" s="85">
        <f t="shared" si="14"/>
        <v>100</v>
      </c>
      <c r="K105" s="56"/>
    </row>
    <row r="106" spans="1:11" ht="47.25" customHeight="1">
      <c r="A106" s="45"/>
      <c r="B106" s="47" t="s">
        <v>67</v>
      </c>
      <c r="C106" s="43" t="s">
        <v>30</v>
      </c>
      <c r="D106" s="43" t="s">
        <v>20</v>
      </c>
      <c r="E106" s="48" t="s">
        <v>111</v>
      </c>
      <c r="F106" s="48" t="s">
        <v>54</v>
      </c>
      <c r="G106" s="36">
        <v>40</v>
      </c>
      <c r="H106" s="36">
        <v>41</v>
      </c>
      <c r="I106" s="36">
        <v>40</v>
      </c>
      <c r="J106" s="85">
        <f t="shared" si="14"/>
        <v>100</v>
      </c>
      <c r="K106" s="56"/>
    </row>
    <row r="107" spans="1:11" ht="30" customHeight="1">
      <c r="A107" s="45"/>
      <c r="B107" s="82" t="s">
        <v>23</v>
      </c>
      <c r="C107" s="43" t="s">
        <v>30</v>
      </c>
      <c r="D107" s="77" t="s">
        <v>22</v>
      </c>
      <c r="E107" s="48"/>
      <c r="F107" s="48"/>
      <c r="G107" s="42">
        <f>G109+G112</f>
        <v>356.4</v>
      </c>
      <c r="H107" s="42">
        <f>H109+H112</f>
        <v>361.4</v>
      </c>
      <c r="I107" s="42">
        <f>I109+I112</f>
        <v>356.4</v>
      </c>
      <c r="J107" s="85">
        <f t="shared" si="14"/>
        <v>100</v>
      </c>
      <c r="K107" s="56"/>
    </row>
    <row r="108" spans="1:11" ht="28.5" customHeight="1">
      <c r="A108" s="45"/>
      <c r="B108" s="118" t="s">
        <v>125</v>
      </c>
      <c r="C108" s="43" t="s">
        <v>30</v>
      </c>
      <c r="D108" s="43" t="s">
        <v>22</v>
      </c>
      <c r="E108" s="48" t="s">
        <v>126</v>
      </c>
      <c r="F108" s="48"/>
      <c r="G108" s="36">
        <f>G109</f>
        <v>6</v>
      </c>
      <c r="H108" s="36">
        <f aca="true" t="shared" si="20" ref="H108:I110">H109</f>
        <v>7</v>
      </c>
      <c r="I108" s="36">
        <f t="shared" si="20"/>
        <v>6</v>
      </c>
      <c r="J108" s="85">
        <f t="shared" si="14"/>
        <v>100</v>
      </c>
      <c r="K108" s="56"/>
    </row>
    <row r="109" spans="1:11" ht="33" customHeight="1">
      <c r="A109" s="45"/>
      <c r="B109" s="118" t="s">
        <v>127</v>
      </c>
      <c r="C109" s="43" t="s">
        <v>30</v>
      </c>
      <c r="D109" s="43" t="s">
        <v>22</v>
      </c>
      <c r="E109" s="48" t="s">
        <v>128</v>
      </c>
      <c r="F109" s="48"/>
      <c r="G109" s="36">
        <f>G110</f>
        <v>6</v>
      </c>
      <c r="H109" s="36">
        <f t="shared" si="20"/>
        <v>7</v>
      </c>
      <c r="I109" s="36">
        <f t="shared" si="20"/>
        <v>6</v>
      </c>
      <c r="J109" s="85">
        <f t="shared" si="14"/>
        <v>100</v>
      </c>
      <c r="K109" s="56"/>
    </row>
    <row r="110" spans="1:11" ht="50.25" customHeight="1">
      <c r="A110" s="45"/>
      <c r="B110" s="118" t="s">
        <v>66</v>
      </c>
      <c r="C110" s="43" t="s">
        <v>30</v>
      </c>
      <c r="D110" s="43" t="s">
        <v>22</v>
      </c>
      <c r="E110" s="48" t="s">
        <v>128</v>
      </c>
      <c r="F110" s="48" t="s">
        <v>53</v>
      </c>
      <c r="G110" s="36">
        <f>G111</f>
        <v>6</v>
      </c>
      <c r="H110" s="36">
        <f t="shared" si="20"/>
        <v>7</v>
      </c>
      <c r="I110" s="36">
        <f t="shared" si="20"/>
        <v>6</v>
      </c>
      <c r="J110" s="85">
        <f t="shared" si="14"/>
        <v>100</v>
      </c>
      <c r="K110" s="56"/>
    </row>
    <row r="111" spans="1:11" ht="54" customHeight="1">
      <c r="A111" s="45"/>
      <c r="B111" s="118" t="s">
        <v>67</v>
      </c>
      <c r="C111" s="43" t="s">
        <v>30</v>
      </c>
      <c r="D111" s="43" t="s">
        <v>22</v>
      </c>
      <c r="E111" s="48" t="s">
        <v>128</v>
      </c>
      <c r="F111" s="48" t="s">
        <v>54</v>
      </c>
      <c r="G111" s="36">
        <v>6</v>
      </c>
      <c r="H111" s="36">
        <v>7</v>
      </c>
      <c r="I111" s="36">
        <v>6</v>
      </c>
      <c r="J111" s="85">
        <f t="shared" si="14"/>
        <v>100</v>
      </c>
      <c r="K111" s="56"/>
    </row>
    <row r="112" spans="1:11" ht="33" customHeight="1">
      <c r="A112" s="45"/>
      <c r="B112" s="47" t="s">
        <v>120</v>
      </c>
      <c r="C112" s="53" t="s">
        <v>30</v>
      </c>
      <c r="D112" s="53" t="s">
        <v>22</v>
      </c>
      <c r="E112" s="54" t="s">
        <v>119</v>
      </c>
      <c r="F112" s="48"/>
      <c r="G112" s="36">
        <f>G117+G113</f>
        <v>350.4</v>
      </c>
      <c r="H112" s="36">
        <f>H117+H113</f>
        <v>354.4</v>
      </c>
      <c r="I112" s="36">
        <f>I117+I113</f>
        <v>350.4</v>
      </c>
      <c r="J112" s="85">
        <f t="shared" si="14"/>
        <v>100</v>
      </c>
      <c r="K112" s="56"/>
    </row>
    <row r="113" spans="1:11" ht="47.25" customHeight="1">
      <c r="A113" s="45"/>
      <c r="B113" s="47" t="s">
        <v>196</v>
      </c>
      <c r="C113" s="53" t="s">
        <v>30</v>
      </c>
      <c r="D113" s="53" t="s">
        <v>22</v>
      </c>
      <c r="E113" s="54" t="s">
        <v>197</v>
      </c>
      <c r="F113" s="48"/>
      <c r="G113" s="36">
        <f>G114</f>
        <v>135</v>
      </c>
      <c r="H113" s="36">
        <f aca="true" t="shared" si="21" ref="H113:I115">H114</f>
        <v>136</v>
      </c>
      <c r="I113" s="36">
        <f t="shared" si="21"/>
        <v>135</v>
      </c>
      <c r="J113" s="85">
        <f t="shared" si="14"/>
        <v>100</v>
      </c>
      <c r="K113" s="56"/>
    </row>
    <row r="114" spans="1:11" ht="54" customHeight="1">
      <c r="A114" s="45"/>
      <c r="B114" s="47" t="s">
        <v>198</v>
      </c>
      <c r="C114" s="53" t="s">
        <v>30</v>
      </c>
      <c r="D114" s="53" t="s">
        <v>22</v>
      </c>
      <c r="E114" s="54" t="s">
        <v>199</v>
      </c>
      <c r="F114" s="48"/>
      <c r="G114" s="36">
        <f>G115</f>
        <v>135</v>
      </c>
      <c r="H114" s="36">
        <f t="shared" si="21"/>
        <v>136</v>
      </c>
      <c r="I114" s="36">
        <f t="shared" si="21"/>
        <v>135</v>
      </c>
      <c r="J114" s="85">
        <f t="shared" si="14"/>
        <v>100</v>
      </c>
      <c r="K114" s="56"/>
    </row>
    <row r="115" spans="1:11" ht="48.75" customHeight="1">
      <c r="A115" s="45"/>
      <c r="B115" s="118" t="s">
        <v>66</v>
      </c>
      <c r="C115" s="53" t="s">
        <v>30</v>
      </c>
      <c r="D115" s="53" t="s">
        <v>22</v>
      </c>
      <c r="E115" s="54" t="s">
        <v>199</v>
      </c>
      <c r="F115" s="48" t="s">
        <v>53</v>
      </c>
      <c r="G115" s="36">
        <f>G116</f>
        <v>135</v>
      </c>
      <c r="H115" s="36">
        <f t="shared" si="21"/>
        <v>136</v>
      </c>
      <c r="I115" s="36">
        <f t="shared" si="21"/>
        <v>135</v>
      </c>
      <c r="J115" s="85">
        <f t="shared" si="14"/>
        <v>100</v>
      </c>
      <c r="K115" s="56"/>
    </row>
    <row r="116" spans="1:11" ht="45.75" customHeight="1">
      <c r="A116" s="45"/>
      <c r="B116" s="118" t="s">
        <v>67</v>
      </c>
      <c r="C116" s="53" t="s">
        <v>30</v>
      </c>
      <c r="D116" s="53" t="s">
        <v>22</v>
      </c>
      <c r="E116" s="54" t="s">
        <v>199</v>
      </c>
      <c r="F116" s="48" t="s">
        <v>54</v>
      </c>
      <c r="G116" s="36">
        <v>135</v>
      </c>
      <c r="H116" s="36">
        <v>136</v>
      </c>
      <c r="I116" s="36">
        <v>135</v>
      </c>
      <c r="J116" s="85">
        <f t="shared" si="14"/>
        <v>100</v>
      </c>
      <c r="K116" s="56"/>
    </row>
    <row r="117" spans="1:11" ht="82.5" customHeight="1">
      <c r="A117" s="45"/>
      <c r="B117" s="47" t="s">
        <v>141</v>
      </c>
      <c r="C117" s="43" t="s">
        <v>30</v>
      </c>
      <c r="D117" s="43" t="s">
        <v>22</v>
      </c>
      <c r="E117" s="48" t="s">
        <v>129</v>
      </c>
      <c r="F117" s="48"/>
      <c r="G117" s="36">
        <f>G118+G121+G124</f>
        <v>215.4</v>
      </c>
      <c r="H117" s="36">
        <f>H118+H121+H124</f>
        <v>218.4</v>
      </c>
      <c r="I117" s="36">
        <f>I118+I121+I124</f>
        <v>215.4</v>
      </c>
      <c r="J117" s="85">
        <f t="shared" si="14"/>
        <v>100</v>
      </c>
      <c r="K117" s="56"/>
    </row>
    <row r="118" spans="1:11" ht="27.75" customHeight="1">
      <c r="A118" s="45"/>
      <c r="B118" s="47" t="s">
        <v>152</v>
      </c>
      <c r="C118" s="43" t="s">
        <v>30</v>
      </c>
      <c r="D118" s="43" t="s">
        <v>22</v>
      </c>
      <c r="E118" s="48" t="s">
        <v>153</v>
      </c>
      <c r="F118" s="48"/>
      <c r="G118" s="36">
        <f aca="true" t="shared" si="22" ref="G118:I119">G119</f>
        <v>76.5</v>
      </c>
      <c r="H118" s="36">
        <f t="shared" si="22"/>
        <v>77.5</v>
      </c>
      <c r="I118" s="36">
        <f t="shared" si="22"/>
        <v>76.5</v>
      </c>
      <c r="J118" s="85">
        <f t="shared" si="14"/>
        <v>100</v>
      </c>
      <c r="K118" s="56"/>
    </row>
    <row r="119" spans="1:11" ht="44.25" customHeight="1">
      <c r="A119" s="45"/>
      <c r="B119" s="47" t="s">
        <v>66</v>
      </c>
      <c r="C119" s="43" t="s">
        <v>30</v>
      </c>
      <c r="D119" s="43" t="s">
        <v>22</v>
      </c>
      <c r="E119" s="48" t="s">
        <v>153</v>
      </c>
      <c r="F119" s="48" t="s">
        <v>53</v>
      </c>
      <c r="G119" s="36">
        <f t="shared" si="22"/>
        <v>76.5</v>
      </c>
      <c r="H119" s="36">
        <f t="shared" si="22"/>
        <v>77.5</v>
      </c>
      <c r="I119" s="36">
        <f t="shared" si="22"/>
        <v>76.5</v>
      </c>
      <c r="J119" s="85">
        <f t="shared" si="14"/>
        <v>100</v>
      </c>
      <c r="K119" s="56"/>
    </row>
    <row r="120" spans="1:11" ht="51.75" customHeight="1">
      <c r="A120" s="45"/>
      <c r="B120" s="47" t="s">
        <v>67</v>
      </c>
      <c r="C120" s="43" t="s">
        <v>30</v>
      </c>
      <c r="D120" s="43" t="s">
        <v>22</v>
      </c>
      <c r="E120" s="48" t="s">
        <v>153</v>
      </c>
      <c r="F120" s="48" t="s">
        <v>54</v>
      </c>
      <c r="G120" s="36">
        <v>76.5</v>
      </c>
      <c r="H120" s="36">
        <v>77.5</v>
      </c>
      <c r="I120" s="36">
        <v>76.5</v>
      </c>
      <c r="J120" s="85">
        <f t="shared" si="14"/>
        <v>100</v>
      </c>
      <c r="K120" s="56"/>
    </row>
    <row r="121" spans="1:11" ht="33" customHeight="1">
      <c r="A121" s="91"/>
      <c r="B121" s="47" t="s">
        <v>130</v>
      </c>
      <c r="C121" s="43" t="s">
        <v>30</v>
      </c>
      <c r="D121" s="43" t="s">
        <v>22</v>
      </c>
      <c r="E121" s="48" t="s">
        <v>131</v>
      </c>
      <c r="F121" s="48"/>
      <c r="G121" s="36">
        <f aca="true" t="shared" si="23" ref="G121:I122">G122</f>
        <v>93.9</v>
      </c>
      <c r="H121" s="36">
        <f t="shared" si="23"/>
        <v>94.9</v>
      </c>
      <c r="I121" s="36">
        <f t="shared" si="23"/>
        <v>93.9</v>
      </c>
      <c r="J121" s="85">
        <f t="shared" si="14"/>
        <v>100</v>
      </c>
      <c r="K121" s="56"/>
    </row>
    <row r="122" spans="1:11" ht="50.25" customHeight="1">
      <c r="A122" s="107"/>
      <c r="B122" s="47" t="s">
        <v>66</v>
      </c>
      <c r="C122" s="43" t="s">
        <v>30</v>
      </c>
      <c r="D122" s="43" t="s">
        <v>22</v>
      </c>
      <c r="E122" s="48" t="s">
        <v>131</v>
      </c>
      <c r="F122" s="48" t="s">
        <v>53</v>
      </c>
      <c r="G122" s="36">
        <f t="shared" si="23"/>
        <v>93.9</v>
      </c>
      <c r="H122" s="36">
        <f t="shared" si="23"/>
        <v>94.9</v>
      </c>
      <c r="I122" s="36">
        <f t="shared" si="23"/>
        <v>93.9</v>
      </c>
      <c r="J122" s="85">
        <f t="shared" si="14"/>
        <v>100</v>
      </c>
      <c r="K122" s="56"/>
    </row>
    <row r="123" spans="1:11" ht="45" customHeight="1">
      <c r="A123" s="80"/>
      <c r="B123" s="47" t="s">
        <v>67</v>
      </c>
      <c r="C123" s="43" t="s">
        <v>30</v>
      </c>
      <c r="D123" s="43" t="s">
        <v>22</v>
      </c>
      <c r="E123" s="48" t="s">
        <v>131</v>
      </c>
      <c r="F123" s="48" t="s">
        <v>54</v>
      </c>
      <c r="G123" s="36">
        <v>93.9</v>
      </c>
      <c r="H123" s="36">
        <v>94.9</v>
      </c>
      <c r="I123" s="36">
        <v>93.9</v>
      </c>
      <c r="J123" s="85">
        <f t="shared" si="14"/>
        <v>100</v>
      </c>
      <c r="K123" s="56"/>
    </row>
    <row r="124" spans="1:11" ht="47.25" customHeight="1">
      <c r="A124" s="80"/>
      <c r="B124" s="47" t="s">
        <v>157</v>
      </c>
      <c r="C124" s="43" t="s">
        <v>30</v>
      </c>
      <c r="D124" s="43" t="s">
        <v>22</v>
      </c>
      <c r="E124" s="48" t="s">
        <v>158</v>
      </c>
      <c r="F124" s="48"/>
      <c r="G124" s="36">
        <f aca="true" t="shared" si="24" ref="G124:I125">G125</f>
        <v>45</v>
      </c>
      <c r="H124" s="36">
        <f t="shared" si="24"/>
        <v>46</v>
      </c>
      <c r="I124" s="36">
        <f t="shared" si="24"/>
        <v>45</v>
      </c>
      <c r="J124" s="85">
        <f t="shared" si="14"/>
        <v>100</v>
      </c>
      <c r="K124" s="56"/>
    </row>
    <row r="125" spans="1:11" ht="48" customHeight="1">
      <c r="A125" s="80"/>
      <c r="B125" s="47" t="s">
        <v>66</v>
      </c>
      <c r="C125" s="43" t="s">
        <v>30</v>
      </c>
      <c r="D125" s="43" t="s">
        <v>22</v>
      </c>
      <c r="E125" s="48" t="s">
        <v>158</v>
      </c>
      <c r="F125" s="48" t="s">
        <v>53</v>
      </c>
      <c r="G125" s="36">
        <f t="shared" si="24"/>
        <v>45</v>
      </c>
      <c r="H125" s="36">
        <f t="shared" si="24"/>
        <v>46</v>
      </c>
      <c r="I125" s="36">
        <f t="shared" si="24"/>
        <v>45</v>
      </c>
      <c r="J125" s="85">
        <f t="shared" si="14"/>
        <v>100</v>
      </c>
      <c r="K125" s="56"/>
    </row>
    <row r="126" spans="1:11" ht="50.25" customHeight="1">
      <c r="A126" s="80"/>
      <c r="B126" s="47" t="s">
        <v>67</v>
      </c>
      <c r="C126" s="43" t="s">
        <v>30</v>
      </c>
      <c r="D126" s="43" t="s">
        <v>22</v>
      </c>
      <c r="E126" s="48" t="s">
        <v>158</v>
      </c>
      <c r="F126" s="48" t="s">
        <v>54</v>
      </c>
      <c r="G126" s="36">
        <v>45</v>
      </c>
      <c r="H126" s="36">
        <v>46</v>
      </c>
      <c r="I126" s="36">
        <v>45</v>
      </c>
      <c r="J126" s="85">
        <f t="shared" si="14"/>
        <v>100</v>
      </c>
      <c r="K126" s="56"/>
    </row>
    <row r="127" spans="1:11" ht="31.5" customHeight="1">
      <c r="A127" s="80"/>
      <c r="B127" s="82" t="s">
        <v>24</v>
      </c>
      <c r="C127" s="43" t="s">
        <v>30</v>
      </c>
      <c r="D127" s="43" t="s">
        <v>25</v>
      </c>
      <c r="E127" s="48"/>
      <c r="F127" s="48"/>
      <c r="G127" s="33">
        <f>G139+G154+G128+G133</f>
        <v>1234.5</v>
      </c>
      <c r="H127" s="33">
        <f>H139+H154+H128+H133</f>
        <v>1242.5</v>
      </c>
      <c r="I127" s="33">
        <f>I139+I154+I128+I133</f>
        <v>1214.3</v>
      </c>
      <c r="J127" s="85">
        <f t="shared" si="14"/>
        <v>98.36371000405022</v>
      </c>
      <c r="K127" s="56"/>
    </row>
    <row r="128" spans="1:11" ht="46.5" customHeight="1">
      <c r="A128" s="80"/>
      <c r="B128" s="95" t="s">
        <v>76</v>
      </c>
      <c r="C128" s="103">
        <v>903</v>
      </c>
      <c r="D128" s="43" t="s">
        <v>25</v>
      </c>
      <c r="E128" s="48" t="s">
        <v>75</v>
      </c>
      <c r="F128" s="104"/>
      <c r="G128" s="105">
        <f>G129</f>
        <v>36</v>
      </c>
      <c r="H128" s="105">
        <f aca="true" t="shared" si="25" ref="H128:I131">H129</f>
        <v>37</v>
      </c>
      <c r="I128" s="105">
        <f t="shared" si="25"/>
        <v>36</v>
      </c>
      <c r="J128" s="85">
        <f t="shared" si="14"/>
        <v>100</v>
      </c>
      <c r="K128" s="56"/>
    </row>
    <row r="129" spans="1:11" ht="29.25" customHeight="1">
      <c r="A129" s="80"/>
      <c r="B129" s="47" t="s">
        <v>11</v>
      </c>
      <c r="C129" s="103">
        <v>903</v>
      </c>
      <c r="D129" s="43" t="s">
        <v>25</v>
      </c>
      <c r="E129" s="48" t="s">
        <v>94</v>
      </c>
      <c r="F129" s="45"/>
      <c r="G129" s="46">
        <f>G130</f>
        <v>36</v>
      </c>
      <c r="H129" s="46">
        <f t="shared" si="25"/>
        <v>37</v>
      </c>
      <c r="I129" s="46">
        <f t="shared" si="25"/>
        <v>36</v>
      </c>
      <c r="J129" s="85">
        <f t="shared" si="14"/>
        <v>100</v>
      </c>
      <c r="K129" s="56"/>
    </row>
    <row r="130" spans="1:11" ht="65.25" customHeight="1">
      <c r="A130" s="80"/>
      <c r="B130" s="106" t="s">
        <v>101</v>
      </c>
      <c r="C130" s="103">
        <v>903</v>
      </c>
      <c r="D130" s="43" t="s">
        <v>25</v>
      </c>
      <c r="E130" s="69" t="s">
        <v>98</v>
      </c>
      <c r="F130" s="91"/>
      <c r="G130" s="46">
        <f>G131</f>
        <v>36</v>
      </c>
      <c r="H130" s="46">
        <f t="shared" si="25"/>
        <v>37</v>
      </c>
      <c r="I130" s="46">
        <f t="shared" si="25"/>
        <v>36</v>
      </c>
      <c r="J130" s="85">
        <f t="shared" si="14"/>
        <v>100</v>
      </c>
      <c r="K130" s="56"/>
    </row>
    <row r="131" spans="1:11" ht="48" customHeight="1">
      <c r="A131" s="80"/>
      <c r="B131" s="47" t="s">
        <v>66</v>
      </c>
      <c r="C131" s="103">
        <v>903</v>
      </c>
      <c r="D131" s="43" t="s">
        <v>25</v>
      </c>
      <c r="E131" s="69" t="s">
        <v>98</v>
      </c>
      <c r="F131" s="48" t="s">
        <v>53</v>
      </c>
      <c r="G131" s="46">
        <f>G132</f>
        <v>36</v>
      </c>
      <c r="H131" s="46">
        <f t="shared" si="25"/>
        <v>37</v>
      </c>
      <c r="I131" s="46">
        <f t="shared" si="25"/>
        <v>36</v>
      </c>
      <c r="J131" s="85">
        <f t="shared" si="14"/>
        <v>100</v>
      </c>
      <c r="K131" s="56"/>
    </row>
    <row r="132" spans="1:11" ht="49.5" customHeight="1">
      <c r="A132" s="80"/>
      <c r="B132" s="47" t="s">
        <v>67</v>
      </c>
      <c r="C132" s="103">
        <v>903</v>
      </c>
      <c r="D132" s="43" t="s">
        <v>25</v>
      </c>
      <c r="E132" s="69" t="s">
        <v>98</v>
      </c>
      <c r="F132" s="48" t="s">
        <v>54</v>
      </c>
      <c r="G132" s="46">
        <v>36</v>
      </c>
      <c r="H132" s="46">
        <v>37</v>
      </c>
      <c r="I132" s="46">
        <v>36</v>
      </c>
      <c r="J132" s="85">
        <f t="shared" si="14"/>
        <v>100</v>
      </c>
      <c r="K132" s="56"/>
    </row>
    <row r="133" spans="1:11" ht="64.5" customHeight="1">
      <c r="A133" s="80"/>
      <c r="B133" s="47" t="s">
        <v>200</v>
      </c>
      <c r="C133" s="103">
        <v>903</v>
      </c>
      <c r="D133" s="43" t="s">
        <v>25</v>
      </c>
      <c r="E133" s="69" t="s">
        <v>201</v>
      </c>
      <c r="F133" s="48"/>
      <c r="G133" s="46">
        <f>G134</f>
        <v>180</v>
      </c>
      <c r="H133" s="46">
        <f aca="true" t="shared" si="26" ref="H133:I137">H134</f>
        <v>181</v>
      </c>
      <c r="I133" s="46">
        <f t="shared" si="26"/>
        <v>180</v>
      </c>
      <c r="J133" s="85">
        <f t="shared" si="14"/>
        <v>100</v>
      </c>
      <c r="K133" s="56"/>
    </row>
    <row r="134" spans="1:11" ht="49.5" customHeight="1">
      <c r="A134" s="80"/>
      <c r="B134" s="47" t="s">
        <v>202</v>
      </c>
      <c r="C134" s="103">
        <v>903</v>
      </c>
      <c r="D134" s="43" t="s">
        <v>25</v>
      </c>
      <c r="E134" s="69" t="s">
        <v>203</v>
      </c>
      <c r="F134" s="48"/>
      <c r="G134" s="46">
        <f>G135</f>
        <v>180</v>
      </c>
      <c r="H134" s="46">
        <f t="shared" si="26"/>
        <v>181</v>
      </c>
      <c r="I134" s="46">
        <f t="shared" si="26"/>
        <v>180</v>
      </c>
      <c r="J134" s="85">
        <f t="shared" si="14"/>
        <v>100</v>
      </c>
      <c r="K134" s="65"/>
    </row>
    <row r="135" spans="1:11" ht="47.25" customHeight="1">
      <c r="A135" s="80"/>
      <c r="B135" s="47" t="s">
        <v>204</v>
      </c>
      <c r="C135" s="103">
        <v>903</v>
      </c>
      <c r="D135" s="43" t="s">
        <v>25</v>
      </c>
      <c r="E135" s="69" t="s">
        <v>205</v>
      </c>
      <c r="F135" s="48"/>
      <c r="G135" s="46">
        <f>G136</f>
        <v>180</v>
      </c>
      <c r="H135" s="46">
        <f t="shared" si="26"/>
        <v>181</v>
      </c>
      <c r="I135" s="46">
        <f t="shared" si="26"/>
        <v>180</v>
      </c>
      <c r="J135" s="85">
        <f t="shared" si="14"/>
        <v>100</v>
      </c>
      <c r="K135" s="65"/>
    </row>
    <row r="136" spans="1:11" ht="49.5" customHeight="1">
      <c r="A136" s="80"/>
      <c r="B136" s="47" t="s">
        <v>206</v>
      </c>
      <c r="C136" s="103">
        <v>903</v>
      </c>
      <c r="D136" s="43" t="s">
        <v>25</v>
      </c>
      <c r="E136" s="69" t="s">
        <v>207</v>
      </c>
      <c r="F136" s="48"/>
      <c r="G136" s="46">
        <f>G137</f>
        <v>180</v>
      </c>
      <c r="H136" s="46">
        <f t="shared" si="26"/>
        <v>181</v>
      </c>
      <c r="I136" s="46">
        <f t="shared" si="26"/>
        <v>180</v>
      </c>
      <c r="J136" s="85">
        <f t="shared" si="14"/>
        <v>100</v>
      </c>
      <c r="K136" s="65"/>
    </row>
    <row r="137" spans="1:11" ht="50.25" customHeight="1">
      <c r="A137" s="80"/>
      <c r="B137" s="47" t="s">
        <v>66</v>
      </c>
      <c r="C137" s="103">
        <v>903</v>
      </c>
      <c r="D137" s="43" t="s">
        <v>25</v>
      </c>
      <c r="E137" s="69" t="s">
        <v>207</v>
      </c>
      <c r="F137" s="48" t="s">
        <v>53</v>
      </c>
      <c r="G137" s="46">
        <f>G138</f>
        <v>180</v>
      </c>
      <c r="H137" s="46">
        <f t="shared" si="26"/>
        <v>181</v>
      </c>
      <c r="I137" s="46">
        <f t="shared" si="26"/>
        <v>180</v>
      </c>
      <c r="J137" s="85">
        <f t="shared" si="14"/>
        <v>100</v>
      </c>
      <c r="K137" s="65"/>
    </row>
    <row r="138" spans="1:11" ht="51" customHeight="1">
      <c r="A138" s="91"/>
      <c r="B138" s="47" t="s">
        <v>67</v>
      </c>
      <c r="C138" s="103">
        <v>903</v>
      </c>
      <c r="D138" s="43" t="s">
        <v>25</v>
      </c>
      <c r="E138" s="69" t="s">
        <v>207</v>
      </c>
      <c r="F138" s="48" t="s">
        <v>54</v>
      </c>
      <c r="G138" s="46">
        <v>180</v>
      </c>
      <c r="H138" s="46">
        <v>181</v>
      </c>
      <c r="I138" s="46">
        <v>180</v>
      </c>
      <c r="J138" s="85">
        <f t="shared" si="14"/>
        <v>100</v>
      </c>
      <c r="K138" s="65"/>
    </row>
    <row r="139" spans="1:11" ht="33.75" customHeight="1">
      <c r="A139" s="91"/>
      <c r="B139" s="47" t="s">
        <v>37</v>
      </c>
      <c r="C139" s="43" t="s">
        <v>30</v>
      </c>
      <c r="D139" s="43" t="s">
        <v>25</v>
      </c>
      <c r="E139" s="48" t="s">
        <v>78</v>
      </c>
      <c r="F139" s="48"/>
      <c r="G139" s="36">
        <f>G140+G148+G145</f>
        <v>999</v>
      </c>
      <c r="H139" s="36">
        <f>H140+H148+H145</f>
        <v>1004</v>
      </c>
      <c r="I139" s="36">
        <f>I140+I148+I145</f>
        <v>978.8</v>
      </c>
      <c r="J139" s="85">
        <f t="shared" si="14"/>
        <v>97.97797797797797</v>
      </c>
      <c r="K139" s="65"/>
    </row>
    <row r="140" spans="1:11" ht="31.5" customHeight="1">
      <c r="A140" s="66"/>
      <c r="B140" s="47" t="s">
        <v>26</v>
      </c>
      <c r="C140" s="43" t="s">
        <v>30</v>
      </c>
      <c r="D140" s="43" t="s">
        <v>25</v>
      </c>
      <c r="E140" s="48" t="s">
        <v>79</v>
      </c>
      <c r="F140" s="48"/>
      <c r="G140" s="46">
        <f>G141+G143</f>
        <v>580.8</v>
      </c>
      <c r="H140" s="46">
        <f>H141+H143</f>
        <v>582.8</v>
      </c>
      <c r="I140" s="46">
        <f>I141+I143</f>
        <v>561.6</v>
      </c>
      <c r="J140" s="85">
        <f t="shared" si="14"/>
        <v>96.69421487603307</v>
      </c>
      <c r="K140" s="65"/>
    </row>
    <row r="141" spans="1:11" ht="50.25" customHeight="1">
      <c r="A141" s="91"/>
      <c r="B141" s="47" t="s">
        <v>66</v>
      </c>
      <c r="C141" s="43" t="s">
        <v>30</v>
      </c>
      <c r="D141" s="43" t="s">
        <v>25</v>
      </c>
      <c r="E141" s="48" t="s">
        <v>79</v>
      </c>
      <c r="F141" s="48" t="s">
        <v>53</v>
      </c>
      <c r="G141" s="36">
        <f>G142</f>
        <v>580.8</v>
      </c>
      <c r="H141" s="36">
        <f>H142</f>
        <v>581.8</v>
      </c>
      <c r="I141" s="36">
        <f>I142</f>
        <v>561.6</v>
      </c>
      <c r="J141" s="85">
        <f aca="true" t="shared" si="27" ref="J141:J204">I141*100/G141</f>
        <v>96.69421487603307</v>
      </c>
      <c r="K141" s="65"/>
    </row>
    <row r="142" spans="1:11" ht="42" customHeight="1">
      <c r="A142" s="91"/>
      <c r="B142" s="47" t="s">
        <v>67</v>
      </c>
      <c r="C142" s="43" t="s">
        <v>30</v>
      </c>
      <c r="D142" s="43" t="s">
        <v>25</v>
      </c>
      <c r="E142" s="48" t="s">
        <v>79</v>
      </c>
      <c r="F142" s="48" t="s">
        <v>54</v>
      </c>
      <c r="G142" s="36">
        <v>580.8</v>
      </c>
      <c r="H142" s="36">
        <v>581.8</v>
      </c>
      <c r="I142" s="36">
        <v>561.6</v>
      </c>
      <c r="J142" s="85">
        <f t="shared" si="27"/>
        <v>96.69421487603307</v>
      </c>
      <c r="K142" s="65"/>
    </row>
    <row r="143" spans="1:11" ht="27.75" customHeight="1" hidden="1">
      <c r="A143" s="91"/>
      <c r="B143" s="47" t="s">
        <v>55</v>
      </c>
      <c r="C143" s="43" t="s">
        <v>30</v>
      </c>
      <c r="D143" s="43" t="s">
        <v>25</v>
      </c>
      <c r="E143" s="48" t="s">
        <v>79</v>
      </c>
      <c r="F143" s="48" t="s">
        <v>57</v>
      </c>
      <c r="G143" s="36">
        <f>G144</f>
        <v>0</v>
      </c>
      <c r="H143" s="36">
        <f>H144</f>
        <v>1</v>
      </c>
      <c r="I143" s="36">
        <f>I144</f>
        <v>0</v>
      </c>
      <c r="J143" s="85" t="e">
        <f t="shared" si="27"/>
        <v>#DIV/0!</v>
      </c>
      <c r="K143" s="65"/>
    </row>
    <row r="144" spans="1:11" ht="29.25" customHeight="1" hidden="1">
      <c r="A144" s="91"/>
      <c r="B144" s="47" t="s">
        <v>56</v>
      </c>
      <c r="C144" s="43" t="s">
        <v>30</v>
      </c>
      <c r="D144" s="43" t="s">
        <v>25</v>
      </c>
      <c r="E144" s="48" t="s">
        <v>79</v>
      </c>
      <c r="F144" s="48" t="s">
        <v>58</v>
      </c>
      <c r="G144" s="36">
        <v>0</v>
      </c>
      <c r="H144" s="36">
        <v>1</v>
      </c>
      <c r="I144" s="36">
        <v>0</v>
      </c>
      <c r="J144" s="85" t="e">
        <f t="shared" si="27"/>
        <v>#DIV/0!</v>
      </c>
      <c r="K144" s="65"/>
    </row>
    <row r="145" spans="1:11" ht="29.25" customHeight="1" hidden="1">
      <c r="A145" s="91"/>
      <c r="B145" s="47" t="s">
        <v>154</v>
      </c>
      <c r="C145" s="43" t="s">
        <v>30</v>
      </c>
      <c r="D145" s="43" t="s">
        <v>25</v>
      </c>
      <c r="E145" s="48" t="s">
        <v>155</v>
      </c>
      <c r="F145" s="48"/>
      <c r="G145" s="36">
        <f aca="true" t="shared" si="28" ref="G145:I146">G146</f>
        <v>0</v>
      </c>
      <c r="H145" s="36">
        <f t="shared" si="28"/>
        <v>1</v>
      </c>
      <c r="I145" s="36">
        <f t="shared" si="28"/>
        <v>0</v>
      </c>
      <c r="J145" s="85" t="e">
        <f t="shared" si="27"/>
        <v>#DIV/0!</v>
      </c>
      <c r="K145" s="56"/>
    </row>
    <row r="146" spans="1:11" ht="45.75" customHeight="1" hidden="1">
      <c r="A146" s="91"/>
      <c r="B146" s="47" t="s">
        <v>66</v>
      </c>
      <c r="C146" s="43" t="s">
        <v>30</v>
      </c>
      <c r="D146" s="43" t="s">
        <v>25</v>
      </c>
      <c r="E146" s="48" t="s">
        <v>155</v>
      </c>
      <c r="F146" s="48" t="s">
        <v>53</v>
      </c>
      <c r="G146" s="36">
        <f t="shared" si="28"/>
        <v>0</v>
      </c>
      <c r="H146" s="36">
        <f t="shared" si="28"/>
        <v>1</v>
      </c>
      <c r="I146" s="36">
        <f t="shared" si="28"/>
        <v>0</v>
      </c>
      <c r="J146" s="85" t="e">
        <f t="shared" si="27"/>
        <v>#DIV/0!</v>
      </c>
      <c r="K146" s="56"/>
    </row>
    <row r="147" spans="1:11" ht="51" customHeight="1" hidden="1">
      <c r="A147" s="91"/>
      <c r="B147" s="47" t="s">
        <v>66</v>
      </c>
      <c r="C147" s="43" t="s">
        <v>30</v>
      </c>
      <c r="D147" s="43" t="s">
        <v>25</v>
      </c>
      <c r="E147" s="48" t="s">
        <v>155</v>
      </c>
      <c r="F147" s="48" t="s">
        <v>54</v>
      </c>
      <c r="G147" s="36">
        <v>0</v>
      </c>
      <c r="H147" s="36">
        <v>1</v>
      </c>
      <c r="I147" s="36">
        <v>0</v>
      </c>
      <c r="J147" s="85" t="e">
        <f t="shared" si="27"/>
        <v>#DIV/0!</v>
      </c>
      <c r="K147" s="56"/>
    </row>
    <row r="148" spans="1:11" ht="46.5" customHeight="1">
      <c r="A148" s="91"/>
      <c r="B148" s="49" t="s">
        <v>113</v>
      </c>
      <c r="C148" s="43" t="s">
        <v>30</v>
      </c>
      <c r="D148" s="43" t="s">
        <v>25</v>
      </c>
      <c r="E148" s="48" t="s">
        <v>80</v>
      </c>
      <c r="F148" s="48"/>
      <c r="G148" s="36">
        <f>G149+G151</f>
        <v>418.2</v>
      </c>
      <c r="H148" s="36">
        <f>H149+H151</f>
        <v>420.2</v>
      </c>
      <c r="I148" s="36">
        <f>I149+I151</f>
        <v>417.2</v>
      </c>
      <c r="J148" s="85">
        <f t="shared" si="27"/>
        <v>99.7608799617408</v>
      </c>
      <c r="K148" s="56"/>
    </row>
    <row r="149" spans="1:11" ht="47.25" customHeight="1">
      <c r="A149" s="91"/>
      <c r="B149" s="47" t="s">
        <v>66</v>
      </c>
      <c r="C149" s="43" t="s">
        <v>30</v>
      </c>
      <c r="D149" s="43" t="s">
        <v>25</v>
      </c>
      <c r="E149" s="48" t="s">
        <v>80</v>
      </c>
      <c r="F149" s="48" t="s">
        <v>53</v>
      </c>
      <c r="G149" s="36">
        <f>G150</f>
        <v>238.2</v>
      </c>
      <c r="H149" s="36">
        <f>H150</f>
        <v>239.2</v>
      </c>
      <c r="I149" s="36">
        <f>I150</f>
        <v>237.2</v>
      </c>
      <c r="J149" s="85">
        <f t="shared" si="27"/>
        <v>99.58018471872377</v>
      </c>
      <c r="K149" s="56"/>
    </row>
    <row r="150" spans="1:11" ht="45.75" customHeight="1">
      <c r="A150" s="91"/>
      <c r="B150" s="47" t="s">
        <v>66</v>
      </c>
      <c r="C150" s="43" t="s">
        <v>30</v>
      </c>
      <c r="D150" s="43" t="s">
        <v>25</v>
      </c>
      <c r="E150" s="48" t="s">
        <v>80</v>
      </c>
      <c r="F150" s="48" t="s">
        <v>54</v>
      </c>
      <c r="G150" s="36">
        <v>238.2</v>
      </c>
      <c r="H150" s="36">
        <v>239.2</v>
      </c>
      <c r="I150" s="36">
        <v>237.2</v>
      </c>
      <c r="J150" s="85">
        <f t="shared" si="27"/>
        <v>99.58018471872377</v>
      </c>
      <c r="K150" s="56"/>
    </row>
    <row r="151" spans="1:11" ht="54" customHeight="1">
      <c r="A151" s="91"/>
      <c r="B151" s="119" t="s">
        <v>194</v>
      </c>
      <c r="C151" s="43" t="s">
        <v>30</v>
      </c>
      <c r="D151" s="43" t="s">
        <v>25</v>
      </c>
      <c r="E151" s="120" t="s">
        <v>195</v>
      </c>
      <c r="F151" s="48"/>
      <c r="G151" s="36">
        <f aca="true" t="shared" si="29" ref="G151:I152">G152</f>
        <v>180</v>
      </c>
      <c r="H151" s="36">
        <f t="shared" si="29"/>
        <v>181</v>
      </c>
      <c r="I151" s="36">
        <f t="shared" si="29"/>
        <v>180</v>
      </c>
      <c r="J151" s="85">
        <f t="shared" si="27"/>
        <v>100</v>
      </c>
      <c r="K151" s="56"/>
    </row>
    <row r="152" spans="1:11" ht="51" customHeight="1">
      <c r="A152" s="91"/>
      <c r="B152" s="47" t="s">
        <v>66</v>
      </c>
      <c r="C152" s="43" t="s">
        <v>30</v>
      </c>
      <c r="D152" s="43" t="s">
        <v>25</v>
      </c>
      <c r="E152" s="120" t="s">
        <v>195</v>
      </c>
      <c r="F152" s="48" t="s">
        <v>53</v>
      </c>
      <c r="G152" s="36">
        <f t="shared" si="29"/>
        <v>180</v>
      </c>
      <c r="H152" s="36">
        <f t="shared" si="29"/>
        <v>181</v>
      </c>
      <c r="I152" s="36">
        <f t="shared" si="29"/>
        <v>180</v>
      </c>
      <c r="J152" s="85">
        <f t="shared" si="27"/>
        <v>100</v>
      </c>
      <c r="K152" s="56"/>
    </row>
    <row r="153" spans="1:11" ht="43.5" customHeight="1">
      <c r="A153" s="91"/>
      <c r="B153" s="47" t="s">
        <v>66</v>
      </c>
      <c r="C153" s="43" t="s">
        <v>30</v>
      </c>
      <c r="D153" s="43" t="s">
        <v>25</v>
      </c>
      <c r="E153" s="120" t="s">
        <v>195</v>
      </c>
      <c r="F153" s="48" t="s">
        <v>54</v>
      </c>
      <c r="G153" s="36">
        <v>180</v>
      </c>
      <c r="H153" s="36">
        <v>181</v>
      </c>
      <c r="I153" s="36">
        <v>180</v>
      </c>
      <c r="J153" s="85">
        <f t="shared" si="27"/>
        <v>100</v>
      </c>
      <c r="K153" s="56"/>
    </row>
    <row r="154" spans="1:11" ht="34.5" customHeight="1">
      <c r="A154" s="91"/>
      <c r="B154" s="47" t="s">
        <v>120</v>
      </c>
      <c r="C154" s="53" t="s">
        <v>30</v>
      </c>
      <c r="D154" s="53" t="s">
        <v>25</v>
      </c>
      <c r="E154" s="54" t="s">
        <v>119</v>
      </c>
      <c r="F154" s="48"/>
      <c r="G154" s="36">
        <f>G155</f>
        <v>19.5</v>
      </c>
      <c r="H154" s="36">
        <f aca="true" t="shared" si="30" ref="H154:I157">H155</f>
        <v>20.5</v>
      </c>
      <c r="I154" s="36">
        <f t="shared" si="30"/>
        <v>19.5</v>
      </c>
      <c r="J154" s="85">
        <f t="shared" si="27"/>
        <v>100</v>
      </c>
      <c r="K154" s="56"/>
    </row>
    <row r="155" spans="1:11" ht="73.5" customHeight="1">
      <c r="A155" s="91"/>
      <c r="B155" s="47" t="s">
        <v>142</v>
      </c>
      <c r="C155" s="43" t="s">
        <v>30</v>
      </c>
      <c r="D155" s="43" t="s">
        <v>25</v>
      </c>
      <c r="E155" s="48" t="s">
        <v>132</v>
      </c>
      <c r="F155" s="48"/>
      <c r="G155" s="36">
        <f>G156</f>
        <v>19.5</v>
      </c>
      <c r="H155" s="36">
        <f t="shared" si="30"/>
        <v>20.5</v>
      </c>
      <c r="I155" s="36">
        <f t="shared" si="30"/>
        <v>19.5</v>
      </c>
      <c r="J155" s="85">
        <f t="shared" si="27"/>
        <v>100</v>
      </c>
      <c r="K155" s="56"/>
    </row>
    <row r="156" spans="1:11" ht="35.25" customHeight="1">
      <c r="A156" s="91"/>
      <c r="B156" s="47" t="s">
        <v>133</v>
      </c>
      <c r="C156" s="43" t="s">
        <v>30</v>
      </c>
      <c r="D156" s="43" t="s">
        <v>25</v>
      </c>
      <c r="E156" s="48" t="s">
        <v>134</v>
      </c>
      <c r="F156" s="48"/>
      <c r="G156" s="36">
        <f>G157</f>
        <v>19.5</v>
      </c>
      <c r="H156" s="36">
        <f t="shared" si="30"/>
        <v>20.5</v>
      </c>
      <c r="I156" s="36">
        <f t="shared" si="30"/>
        <v>19.5</v>
      </c>
      <c r="J156" s="85">
        <f t="shared" si="27"/>
        <v>100</v>
      </c>
      <c r="K156" s="56"/>
    </row>
    <row r="157" spans="1:11" ht="53.25" customHeight="1">
      <c r="A157" s="91"/>
      <c r="B157" s="47" t="s">
        <v>66</v>
      </c>
      <c r="C157" s="43" t="s">
        <v>30</v>
      </c>
      <c r="D157" s="43" t="s">
        <v>25</v>
      </c>
      <c r="E157" s="48" t="s">
        <v>134</v>
      </c>
      <c r="F157" s="48" t="s">
        <v>53</v>
      </c>
      <c r="G157" s="36">
        <f>G158</f>
        <v>19.5</v>
      </c>
      <c r="H157" s="36">
        <f t="shared" si="30"/>
        <v>20.5</v>
      </c>
      <c r="I157" s="36">
        <f t="shared" si="30"/>
        <v>19.5</v>
      </c>
      <c r="J157" s="85">
        <f t="shared" si="27"/>
        <v>100</v>
      </c>
      <c r="K157" s="56"/>
    </row>
    <row r="158" spans="1:11" ht="47.25" customHeight="1">
      <c r="A158" s="91"/>
      <c r="B158" s="47" t="s">
        <v>67</v>
      </c>
      <c r="C158" s="43" t="s">
        <v>30</v>
      </c>
      <c r="D158" s="43" t="s">
        <v>25</v>
      </c>
      <c r="E158" s="48" t="s">
        <v>134</v>
      </c>
      <c r="F158" s="48" t="s">
        <v>54</v>
      </c>
      <c r="G158" s="36">
        <v>19.5</v>
      </c>
      <c r="H158" s="36">
        <v>20.5</v>
      </c>
      <c r="I158" s="36">
        <v>19.5</v>
      </c>
      <c r="J158" s="85">
        <f t="shared" si="27"/>
        <v>100</v>
      </c>
      <c r="K158" s="56"/>
    </row>
    <row r="159" spans="1:11" ht="30" customHeight="1">
      <c r="A159" s="66"/>
      <c r="B159" s="67" t="s">
        <v>216</v>
      </c>
      <c r="C159" s="77" t="s">
        <v>30</v>
      </c>
      <c r="D159" s="77" t="s">
        <v>213</v>
      </c>
      <c r="E159" s="94"/>
      <c r="F159" s="94"/>
      <c r="G159" s="42">
        <f>G160</f>
        <v>9</v>
      </c>
      <c r="H159" s="42">
        <f aca="true" t="shared" si="31" ref="H159:I161">H160</f>
        <v>10</v>
      </c>
      <c r="I159" s="42">
        <f t="shared" si="31"/>
        <v>9</v>
      </c>
      <c r="J159" s="85">
        <f t="shared" si="27"/>
        <v>100</v>
      </c>
      <c r="K159" s="56"/>
    </row>
    <row r="160" spans="1:11" ht="45.75" customHeight="1">
      <c r="A160" s="91"/>
      <c r="B160" s="47" t="s">
        <v>215</v>
      </c>
      <c r="C160" s="43" t="s">
        <v>30</v>
      </c>
      <c r="D160" s="43" t="s">
        <v>214</v>
      </c>
      <c r="E160" s="48"/>
      <c r="F160" s="48"/>
      <c r="G160" s="36">
        <f>G161</f>
        <v>9</v>
      </c>
      <c r="H160" s="36">
        <f t="shared" si="31"/>
        <v>10</v>
      </c>
      <c r="I160" s="36">
        <f t="shared" si="31"/>
        <v>9</v>
      </c>
      <c r="J160" s="85">
        <f t="shared" si="27"/>
        <v>100</v>
      </c>
      <c r="K160" s="56"/>
    </row>
    <row r="161" spans="1:11" ht="48" customHeight="1">
      <c r="A161" s="91"/>
      <c r="B161" s="47" t="s">
        <v>66</v>
      </c>
      <c r="C161" s="43" t="s">
        <v>30</v>
      </c>
      <c r="D161" s="43" t="s">
        <v>214</v>
      </c>
      <c r="E161" s="48" t="s">
        <v>72</v>
      </c>
      <c r="F161" s="48" t="s">
        <v>53</v>
      </c>
      <c r="G161" s="36">
        <f>G162</f>
        <v>9</v>
      </c>
      <c r="H161" s="36">
        <f t="shared" si="31"/>
        <v>10</v>
      </c>
      <c r="I161" s="36">
        <f t="shared" si="31"/>
        <v>9</v>
      </c>
      <c r="J161" s="85">
        <f t="shared" si="27"/>
        <v>100</v>
      </c>
      <c r="K161" s="65"/>
    </row>
    <row r="162" spans="1:11" ht="48.75" customHeight="1">
      <c r="A162" s="91"/>
      <c r="B162" s="47" t="s">
        <v>67</v>
      </c>
      <c r="C162" s="43" t="s">
        <v>30</v>
      </c>
      <c r="D162" s="43" t="s">
        <v>214</v>
      </c>
      <c r="E162" s="48" t="s">
        <v>72</v>
      </c>
      <c r="F162" s="48" t="s">
        <v>54</v>
      </c>
      <c r="G162" s="36">
        <v>9</v>
      </c>
      <c r="H162" s="36">
        <v>10</v>
      </c>
      <c r="I162" s="36">
        <v>9</v>
      </c>
      <c r="J162" s="85">
        <f t="shared" si="27"/>
        <v>100</v>
      </c>
      <c r="K162" s="65"/>
    </row>
    <row r="163" spans="1:11" ht="30.75" customHeight="1">
      <c r="A163" s="91"/>
      <c r="B163" s="67" t="s">
        <v>43</v>
      </c>
      <c r="C163" s="77" t="s">
        <v>30</v>
      </c>
      <c r="D163" s="77" t="s">
        <v>41</v>
      </c>
      <c r="E163" s="94"/>
      <c r="F163" s="94"/>
      <c r="G163" s="42">
        <f>G164+G178</f>
        <v>877.8000000000001</v>
      </c>
      <c r="H163" s="42">
        <f>H164+H178</f>
        <v>881.8000000000001</v>
      </c>
      <c r="I163" s="42">
        <f>I164+I178</f>
        <v>877.8000000000001</v>
      </c>
      <c r="J163" s="85">
        <f t="shared" si="27"/>
        <v>99.99999999999999</v>
      </c>
      <c r="K163" s="65"/>
    </row>
    <row r="164" spans="1:11" ht="36" customHeight="1">
      <c r="A164" s="91"/>
      <c r="B164" s="67" t="s">
        <v>50</v>
      </c>
      <c r="C164" s="64" t="s">
        <v>30</v>
      </c>
      <c r="D164" s="64" t="s">
        <v>42</v>
      </c>
      <c r="E164" s="84" t="s">
        <v>5</v>
      </c>
      <c r="F164" s="84" t="s">
        <v>5</v>
      </c>
      <c r="G164" s="33">
        <f>G165+G169+G174</f>
        <v>847.3000000000001</v>
      </c>
      <c r="H164" s="33">
        <f>H165+H169+H174</f>
        <v>850.3000000000001</v>
      </c>
      <c r="I164" s="33">
        <f>I165+I169+I174</f>
        <v>847.3000000000001</v>
      </c>
      <c r="J164" s="85">
        <f t="shared" si="27"/>
        <v>99.99999999999999</v>
      </c>
      <c r="K164" s="65"/>
    </row>
    <row r="165" spans="1:11" ht="33.75" customHeight="1">
      <c r="A165" s="121"/>
      <c r="B165" s="47" t="s">
        <v>15</v>
      </c>
      <c r="C165" s="43" t="s">
        <v>30</v>
      </c>
      <c r="D165" s="43" t="s">
        <v>42</v>
      </c>
      <c r="E165" s="48" t="s">
        <v>81</v>
      </c>
      <c r="F165" s="48" t="s">
        <v>5</v>
      </c>
      <c r="G165" s="36">
        <f>G166</f>
        <v>692.2</v>
      </c>
      <c r="H165" s="36">
        <f>H166</f>
        <v>693.2</v>
      </c>
      <c r="I165" s="36">
        <f>I166</f>
        <v>692.2</v>
      </c>
      <c r="J165" s="85">
        <f t="shared" si="27"/>
        <v>100</v>
      </c>
      <c r="K165" s="65"/>
    </row>
    <row r="166" spans="1:11" ht="89.25" customHeight="1">
      <c r="A166" s="121"/>
      <c r="B166" s="122" t="s">
        <v>38</v>
      </c>
      <c r="C166" s="43" t="s">
        <v>30</v>
      </c>
      <c r="D166" s="43" t="s">
        <v>42</v>
      </c>
      <c r="E166" s="48" t="s">
        <v>82</v>
      </c>
      <c r="F166" s="48" t="s">
        <v>5</v>
      </c>
      <c r="G166" s="36">
        <f>G168</f>
        <v>692.2</v>
      </c>
      <c r="H166" s="36">
        <f>H168</f>
        <v>693.2</v>
      </c>
      <c r="I166" s="36">
        <f>I168</f>
        <v>692.2</v>
      </c>
      <c r="J166" s="85">
        <f t="shared" si="27"/>
        <v>100</v>
      </c>
      <c r="K166" s="56"/>
    </row>
    <row r="167" spans="1:11" ht="35.25" customHeight="1">
      <c r="A167" s="121"/>
      <c r="B167" s="122" t="s">
        <v>61</v>
      </c>
      <c r="C167" s="43" t="s">
        <v>30</v>
      </c>
      <c r="D167" s="43" t="s">
        <v>42</v>
      </c>
      <c r="E167" s="48" t="s">
        <v>82</v>
      </c>
      <c r="F167" s="48" t="s">
        <v>60</v>
      </c>
      <c r="G167" s="36">
        <f>G168</f>
        <v>692.2</v>
      </c>
      <c r="H167" s="36">
        <f>H168</f>
        <v>693.2</v>
      </c>
      <c r="I167" s="36">
        <f>I168</f>
        <v>692.2</v>
      </c>
      <c r="J167" s="85">
        <f t="shared" si="27"/>
        <v>100</v>
      </c>
      <c r="K167" s="56"/>
    </row>
    <row r="168" spans="1:11" ht="34.5" customHeight="1">
      <c r="A168" s="91"/>
      <c r="B168" s="47" t="s">
        <v>15</v>
      </c>
      <c r="C168" s="43" t="s">
        <v>30</v>
      </c>
      <c r="D168" s="43" t="s">
        <v>42</v>
      </c>
      <c r="E168" s="48" t="s">
        <v>82</v>
      </c>
      <c r="F168" s="48" t="s">
        <v>47</v>
      </c>
      <c r="G168" s="36">
        <v>692.2</v>
      </c>
      <c r="H168" s="36">
        <v>693.2</v>
      </c>
      <c r="I168" s="36">
        <v>692.2</v>
      </c>
      <c r="J168" s="85">
        <f t="shared" si="27"/>
        <v>100</v>
      </c>
      <c r="K168" s="56"/>
    </row>
    <row r="169" spans="1:11" ht="55.5" customHeight="1">
      <c r="A169" s="91"/>
      <c r="B169" s="95" t="s">
        <v>76</v>
      </c>
      <c r="C169" s="103">
        <v>903</v>
      </c>
      <c r="D169" s="43" t="s">
        <v>42</v>
      </c>
      <c r="E169" s="48" t="s">
        <v>75</v>
      </c>
      <c r="F169" s="104"/>
      <c r="G169" s="105">
        <f>G170</f>
        <v>147.1</v>
      </c>
      <c r="H169" s="105">
        <f aca="true" t="shared" si="32" ref="H169:I172">H170</f>
        <v>148.1</v>
      </c>
      <c r="I169" s="105">
        <f t="shared" si="32"/>
        <v>147.1</v>
      </c>
      <c r="J169" s="85">
        <f t="shared" si="27"/>
        <v>100</v>
      </c>
      <c r="K169" s="56"/>
    </row>
    <row r="170" spans="1:11" ht="34.5" customHeight="1">
      <c r="A170" s="91"/>
      <c r="B170" s="47" t="s">
        <v>11</v>
      </c>
      <c r="C170" s="103">
        <v>903</v>
      </c>
      <c r="D170" s="43" t="s">
        <v>42</v>
      </c>
      <c r="E170" s="48" t="s">
        <v>94</v>
      </c>
      <c r="F170" s="45"/>
      <c r="G170" s="46">
        <f>G171</f>
        <v>147.1</v>
      </c>
      <c r="H170" s="46">
        <f t="shared" si="32"/>
        <v>148.1</v>
      </c>
      <c r="I170" s="46">
        <f t="shared" si="32"/>
        <v>147.1</v>
      </c>
      <c r="J170" s="85">
        <f t="shared" si="27"/>
        <v>100</v>
      </c>
      <c r="K170" s="56"/>
    </row>
    <row r="171" spans="1:11" ht="67.5" customHeight="1">
      <c r="A171" s="91"/>
      <c r="B171" s="106" t="s">
        <v>101</v>
      </c>
      <c r="C171" s="103">
        <v>903</v>
      </c>
      <c r="D171" s="43" t="s">
        <v>42</v>
      </c>
      <c r="E171" s="69" t="s">
        <v>98</v>
      </c>
      <c r="F171" s="91"/>
      <c r="G171" s="46">
        <f>G172</f>
        <v>147.1</v>
      </c>
      <c r="H171" s="46">
        <f t="shared" si="32"/>
        <v>148.1</v>
      </c>
      <c r="I171" s="46">
        <f t="shared" si="32"/>
        <v>147.1</v>
      </c>
      <c r="J171" s="85">
        <f t="shared" si="27"/>
        <v>100</v>
      </c>
      <c r="K171" s="56"/>
    </row>
    <row r="172" spans="1:11" ht="48" customHeight="1">
      <c r="A172" s="91"/>
      <c r="B172" s="47" t="s">
        <v>66</v>
      </c>
      <c r="C172" s="103">
        <v>903</v>
      </c>
      <c r="D172" s="43" t="s">
        <v>42</v>
      </c>
      <c r="E172" s="69" t="s">
        <v>98</v>
      </c>
      <c r="F172" s="48" t="s">
        <v>53</v>
      </c>
      <c r="G172" s="46">
        <f>G173</f>
        <v>147.1</v>
      </c>
      <c r="H172" s="46">
        <f t="shared" si="32"/>
        <v>148.1</v>
      </c>
      <c r="I172" s="46">
        <f t="shared" si="32"/>
        <v>147.1</v>
      </c>
      <c r="J172" s="85">
        <f t="shared" si="27"/>
        <v>100</v>
      </c>
      <c r="K172" s="56"/>
    </row>
    <row r="173" spans="1:11" ht="51" customHeight="1">
      <c r="A173" s="91"/>
      <c r="B173" s="47" t="s">
        <v>67</v>
      </c>
      <c r="C173" s="103">
        <v>903</v>
      </c>
      <c r="D173" s="43" t="s">
        <v>42</v>
      </c>
      <c r="E173" s="69" t="s">
        <v>98</v>
      </c>
      <c r="F173" s="48" t="s">
        <v>54</v>
      </c>
      <c r="G173" s="46">
        <v>147.1</v>
      </c>
      <c r="H173" s="46">
        <v>148.1</v>
      </c>
      <c r="I173" s="46">
        <v>147.1</v>
      </c>
      <c r="J173" s="85">
        <f t="shared" si="27"/>
        <v>100</v>
      </c>
      <c r="K173" s="56"/>
    </row>
    <row r="174" spans="1:11" ht="31.5" customHeight="1">
      <c r="A174" s="91"/>
      <c r="B174" s="47" t="s">
        <v>33</v>
      </c>
      <c r="C174" s="43" t="s">
        <v>30</v>
      </c>
      <c r="D174" s="43" t="s">
        <v>42</v>
      </c>
      <c r="E174" s="48" t="s">
        <v>73</v>
      </c>
      <c r="F174" s="48"/>
      <c r="G174" s="36">
        <f>G175</f>
        <v>8</v>
      </c>
      <c r="H174" s="36">
        <f aca="true" t="shared" si="33" ref="H174:I176">H175</f>
        <v>9</v>
      </c>
      <c r="I174" s="36">
        <f t="shared" si="33"/>
        <v>8</v>
      </c>
      <c r="J174" s="85">
        <f t="shared" si="27"/>
        <v>100</v>
      </c>
      <c r="K174" s="56"/>
    </row>
    <row r="175" spans="1:11" ht="33" customHeight="1">
      <c r="A175" s="91"/>
      <c r="B175" s="47" t="s">
        <v>34</v>
      </c>
      <c r="C175" s="43" t="s">
        <v>30</v>
      </c>
      <c r="D175" s="43" t="s">
        <v>42</v>
      </c>
      <c r="E175" s="48" t="s">
        <v>74</v>
      </c>
      <c r="F175" s="48"/>
      <c r="G175" s="36">
        <f>G176</f>
        <v>8</v>
      </c>
      <c r="H175" s="36">
        <f t="shared" si="33"/>
        <v>9</v>
      </c>
      <c r="I175" s="36">
        <f t="shared" si="33"/>
        <v>8</v>
      </c>
      <c r="J175" s="85">
        <f t="shared" si="27"/>
        <v>100</v>
      </c>
      <c r="K175" s="56"/>
    </row>
    <row r="176" spans="1:11" ht="46.5" customHeight="1">
      <c r="A176" s="91"/>
      <c r="B176" s="47" t="s">
        <v>66</v>
      </c>
      <c r="C176" s="43" t="s">
        <v>30</v>
      </c>
      <c r="D176" s="43" t="s">
        <v>42</v>
      </c>
      <c r="E176" s="48" t="s">
        <v>74</v>
      </c>
      <c r="F176" s="48" t="s">
        <v>53</v>
      </c>
      <c r="G176" s="36">
        <f>G177</f>
        <v>8</v>
      </c>
      <c r="H176" s="36">
        <f t="shared" si="33"/>
        <v>9</v>
      </c>
      <c r="I176" s="36">
        <f t="shared" si="33"/>
        <v>8</v>
      </c>
      <c r="J176" s="85">
        <f t="shared" si="27"/>
        <v>100</v>
      </c>
      <c r="K176" s="65"/>
    </row>
    <row r="177" spans="1:11" ht="48" customHeight="1">
      <c r="A177" s="91"/>
      <c r="B177" s="47" t="s">
        <v>67</v>
      </c>
      <c r="C177" s="43" t="s">
        <v>30</v>
      </c>
      <c r="D177" s="43" t="s">
        <v>42</v>
      </c>
      <c r="E177" s="48" t="s">
        <v>74</v>
      </c>
      <c r="F177" s="48" t="s">
        <v>54</v>
      </c>
      <c r="G177" s="36">
        <v>8</v>
      </c>
      <c r="H177" s="36">
        <v>9</v>
      </c>
      <c r="I177" s="36">
        <v>8</v>
      </c>
      <c r="J177" s="85">
        <f t="shared" si="27"/>
        <v>100</v>
      </c>
      <c r="K177" s="65"/>
    </row>
    <row r="178" spans="1:11" ht="33" customHeight="1">
      <c r="A178" s="91"/>
      <c r="B178" s="68" t="s">
        <v>65</v>
      </c>
      <c r="C178" s="43" t="s">
        <v>30</v>
      </c>
      <c r="D178" s="43" t="s">
        <v>64</v>
      </c>
      <c r="E178" s="48"/>
      <c r="F178" s="48"/>
      <c r="G178" s="42">
        <f>G179</f>
        <v>30.5</v>
      </c>
      <c r="H178" s="42">
        <f aca="true" t="shared" si="34" ref="H178:I182">H179</f>
        <v>31.5</v>
      </c>
      <c r="I178" s="42">
        <f t="shared" si="34"/>
        <v>30.5</v>
      </c>
      <c r="J178" s="85">
        <f t="shared" si="27"/>
        <v>100</v>
      </c>
      <c r="K178" s="65"/>
    </row>
    <row r="179" spans="1:11" ht="49.5" customHeight="1">
      <c r="A179" s="91"/>
      <c r="B179" s="47" t="s">
        <v>76</v>
      </c>
      <c r="C179" s="43" t="s">
        <v>30</v>
      </c>
      <c r="D179" s="43" t="s">
        <v>64</v>
      </c>
      <c r="E179" s="48" t="s">
        <v>75</v>
      </c>
      <c r="F179" s="48"/>
      <c r="G179" s="36">
        <f>G180</f>
        <v>30.5</v>
      </c>
      <c r="H179" s="36">
        <f t="shared" si="34"/>
        <v>31.5</v>
      </c>
      <c r="I179" s="36">
        <f t="shared" si="34"/>
        <v>30.5</v>
      </c>
      <c r="J179" s="85">
        <f t="shared" si="27"/>
        <v>100</v>
      </c>
      <c r="K179" s="65"/>
    </row>
    <row r="180" spans="1:11" ht="34.5" customHeight="1">
      <c r="A180" s="91"/>
      <c r="B180" s="47" t="s">
        <v>11</v>
      </c>
      <c r="C180" s="43" t="s">
        <v>30</v>
      </c>
      <c r="D180" s="43" t="s">
        <v>64</v>
      </c>
      <c r="E180" s="48" t="s">
        <v>94</v>
      </c>
      <c r="F180" s="48"/>
      <c r="G180" s="36">
        <f>G181</f>
        <v>30.5</v>
      </c>
      <c r="H180" s="36">
        <f t="shared" si="34"/>
        <v>31.5</v>
      </c>
      <c r="I180" s="36">
        <f t="shared" si="34"/>
        <v>30.5</v>
      </c>
      <c r="J180" s="85">
        <f t="shared" si="27"/>
        <v>100</v>
      </c>
      <c r="K180" s="65"/>
    </row>
    <row r="181" spans="1:11" ht="66.75" customHeight="1">
      <c r="A181" s="91"/>
      <c r="B181" s="49" t="s">
        <v>159</v>
      </c>
      <c r="C181" s="43" t="s">
        <v>30</v>
      </c>
      <c r="D181" s="43" t="s">
        <v>64</v>
      </c>
      <c r="E181" s="48" t="s">
        <v>99</v>
      </c>
      <c r="F181" s="48"/>
      <c r="G181" s="36">
        <f>G182</f>
        <v>30.5</v>
      </c>
      <c r="H181" s="36">
        <f t="shared" si="34"/>
        <v>31.5</v>
      </c>
      <c r="I181" s="36">
        <f t="shared" si="34"/>
        <v>30.5</v>
      </c>
      <c r="J181" s="85">
        <f t="shared" si="27"/>
        <v>100</v>
      </c>
      <c r="K181" s="65"/>
    </row>
    <row r="182" spans="1:11" ht="51" customHeight="1">
      <c r="A182" s="91"/>
      <c r="B182" s="47" t="s">
        <v>66</v>
      </c>
      <c r="C182" s="43" t="s">
        <v>30</v>
      </c>
      <c r="D182" s="43" t="s">
        <v>64</v>
      </c>
      <c r="E182" s="48" t="s">
        <v>99</v>
      </c>
      <c r="F182" s="48" t="s">
        <v>53</v>
      </c>
      <c r="G182" s="36">
        <f>G183</f>
        <v>30.5</v>
      </c>
      <c r="H182" s="36">
        <f t="shared" si="34"/>
        <v>31.5</v>
      </c>
      <c r="I182" s="36">
        <f t="shared" si="34"/>
        <v>30.5</v>
      </c>
      <c r="J182" s="85">
        <f t="shared" si="27"/>
        <v>100</v>
      </c>
      <c r="K182" s="65"/>
    </row>
    <row r="183" spans="1:11" ht="49.5" customHeight="1">
      <c r="A183" s="91"/>
      <c r="B183" s="47" t="s">
        <v>67</v>
      </c>
      <c r="C183" s="43" t="s">
        <v>30</v>
      </c>
      <c r="D183" s="43" t="s">
        <v>64</v>
      </c>
      <c r="E183" s="48" t="s">
        <v>99</v>
      </c>
      <c r="F183" s="48" t="s">
        <v>54</v>
      </c>
      <c r="G183" s="36">
        <v>30.5</v>
      </c>
      <c r="H183" s="36">
        <v>31.5</v>
      </c>
      <c r="I183" s="36">
        <v>30.5</v>
      </c>
      <c r="J183" s="85">
        <f t="shared" si="27"/>
        <v>100</v>
      </c>
      <c r="K183" s="65"/>
    </row>
    <row r="184" spans="1:11" ht="35.25" customHeight="1">
      <c r="A184" s="91"/>
      <c r="B184" s="123" t="s">
        <v>169</v>
      </c>
      <c r="C184" s="124" t="s">
        <v>30</v>
      </c>
      <c r="D184" s="124" t="s">
        <v>170</v>
      </c>
      <c r="E184" s="125"/>
      <c r="F184" s="125"/>
      <c r="G184" s="42">
        <f>G190+G185</f>
        <v>516.2</v>
      </c>
      <c r="H184" s="42">
        <f>H190+H185</f>
        <v>518.2</v>
      </c>
      <c r="I184" s="42">
        <f>I190+I185</f>
        <v>516.2</v>
      </c>
      <c r="J184" s="85">
        <f t="shared" si="27"/>
        <v>100</v>
      </c>
      <c r="K184" s="65"/>
    </row>
    <row r="185" spans="1:11" ht="36" customHeight="1">
      <c r="A185" s="91"/>
      <c r="B185" s="19" t="s">
        <v>192</v>
      </c>
      <c r="C185" s="20">
        <v>903</v>
      </c>
      <c r="D185" s="20">
        <v>1003</v>
      </c>
      <c r="E185" s="69"/>
      <c r="F185" s="22"/>
      <c r="G185" s="38">
        <f>G186</f>
        <v>47</v>
      </c>
      <c r="H185" s="38">
        <f aca="true" t="shared" si="35" ref="H185:I188">H186</f>
        <v>48</v>
      </c>
      <c r="I185" s="38">
        <f t="shared" si="35"/>
        <v>47</v>
      </c>
      <c r="J185" s="85">
        <f t="shared" si="27"/>
        <v>100</v>
      </c>
      <c r="K185" s="65"/>
    </row>
    <row r="186" spans="1:11" ht="32.25" customHeight="1">
      <c r="A186" s="91"/>
      <c r="B186" s="21" t="s">
        <v>33</v>
      </c>
      <c r="C186" s="20">
        <v>903</v>
      </c>
      <c r="D186" s="20">
        <v>1003</v>
      </c>
      <c r="E186" s="69" t="s">
        <v>73</v>
      </c>
      <c r="F186" s="22"/>
      <c r="G186" s="40">
        <f>G187</f>
        <v>47</v>
      </c>
      <c r="H186" s="40">
        <f t="shared" si="35"/>
        <v>48</v>
      </c>
      <c r="I186" s="40">
        <f t="shared" si="35"/>
        <v>47</v>
      </c>
      <c r="J186" s="85">
        <f t="shared" si="27"/>
        <v>100</v>
      </c>
      <c r="K186" s="65"/>
    </row>
    <row r="187" spans="1:11" ht="35.25" customHeight="1">
      <c r="A187" s="91"/>
      <c r="B187" s="21" t="s">
        <v>34</v>
      </c>
      <c r="C187" s="20">
        <v>903</v>
      </c>
      <c r="D187" s="20">
        <v>1003</v>
      </c>
      <c r="E187" s="69" t="s">
        <v>74</v>
      </c>
      <c r="F187" s="22"/>
      <c r="G187" s="40">
        <f>G188</f>
        <v>47</v>
      </c>
      <c r="H187" s="40">
        <f t="shared" si="35"/>
        <v>48</v>
      </c>
      <c r="I187" s="40">
        <f t="shared" si="35"/>
        <v>47</v>
      </c>
      <c r="J187" s="85">
        <f t="shared" si="27"/>
        <v>100</v>
      </c>
      <c r="K187" s="56"/>
    </row>
    <row r="188" spans="1:11" ht="34.5" customHeight="1">
      <c r="A188" s="91"/>
      <c r="B188" s="21" t="s">
        <v>148</v>
      </c>
      <c r="C188" s="20">
        <v>903</v>
      </c>
      <c r="D188" s="20">
        <v>1003</v>
      </c>
      <c r="E188" s="69" t="s">
        <v>74</v>
      </c>
      <c r="F188" s="22">
        <v>300</v>
      </c>
      <c r="G188" s="40">
        <f>G189</f>
        <v>47</v>
      </c>
      <c r="H188" s="40">
        <f t="shared" si="35"/>
        <v>48</v>
      </c>
      <c r="I188" s="40">
        <f t="shared" si="35"/>
        <v>47</v>
      </c>
      <c r="J188" s="85">
        <f t="shared" si="27"/>
        <v>100</v>
      </c>
      <c r="K188" s="56"/>
    </row>
    <row r="189" spans="1:11" ht="33" customHeight="1">
      <c r="A189" s="91"/>
      <c r="B189" s="21" t="s">
        <v>193</v>
      </c>
      <c r="C189" s="20">
        <v>903</v>
      </c>
      <c r="D189" s="20">
        <v>1003</v>
      </c>
      <c r="E189" s="69" t="s">
        <v>74</v>
      </c>
      <c r="F189" s="22">
        <v>360</v>
      </c>
      <c r="G189" s="40">
        <v>47</v>
      </c>
      <c r="H189" s="40">
        <v>48</v>
      </c>
      <c r="I189" s="40">
        <v>47</v>
      </c>
      <c r="J189" s="85">
        <f t="shared" si="27"/>
        <v>100</v>
      </c>
      <c r="K189" s="56"/>
    </row>
    <row r="190" spans="1:11" ht="31.5" customHeight="1">
      <c r="A190" s="91"/>
      <c r="B190" s="126" t="s">
        <v>171</v>
      </c>
      <c r="C190" s="124" t="s">
        <v>30</v>
      </c>
      <c r="D190" s="124" t="s">
        <v>172</v>
      </c>
      <c r="E190" s="125"/>
      <c r="F190" s="125"/>
      <c r="G190" s="42">
        <f aca="true" t="shared" si="36" ref="G190:I195">G191</f>
        <v>469.2</v>
      </c>
      <c r="H190" s="42">
        <f t="shared" si="36"/>
        <v>470.2</v>
      </c>
      <c r="I190" s="42">
        <f t="shared" si="36"/>
        <v>469.2</v>
      </c>
      <c r="J190" s="85">
        <f t="shared" si="27"/>
        <v>100</v>
      </c>
      <c r="K190" s="56"/>
    </row>
    <row r="191" spans="1:11" ht="51" customHeight="1">
      <c r="A191" s="91"/>
      <c r="B191" s="127" t="s">
        <v>173</v>
      </c>
      <c r="C191" s="124" t="s">
        <v>30</v>
      </c>
      <c r="D191" s="124" t="s">
        <v>172</v>
      </c>
      <c r="E191" s="125" t="s">
        <v>174</v>
      </c>
      <c r="F191" s="125"/>
      <c r="G191" s="36">
        <f t="shared" si="36"/>
        <v>469.2</v>
      </c>
      <c r="H191" s="36">
        <f t="shared" si="36"/>
        <v>470.2</v>
      </c>
      <c r="I191" s="36">
        <f t="shared" si="36"/>
        <v>469.2</v>
      </c>
      <c r="J191" s="85">
        <f t="shared" si="27"/>
        <v>100</v>
      </c>
      <c r="K191" s="56"/>
    </row>
    <row r="192" spans="1:11" ht="45.75" customHeight="1">
      <c r="A192" s="91"/>
      <c r="B192" s="127" t="s">
        <v>175</v>
      </c>
      <c r="C192" s="124" t="s">
        <v>30</v>
      </c>
      <c r="D192" s="124" t="s">
        <v>172</v>
      </c>
      <c r="E192" s="125" t="s">
        <v>176</v>
      </c>
      <c r="F192" s="125"/>
      <c r="G192" s="36">
        <f t="shared" si="36"/>
        <v>469.2</v>
      </c>
      <c r="H192" s="36">
        <f t="shared" si="36"/>
        <v>470.2</v>
      </c>
      <c r="I192" s="36">
        <f t="shared" si="36"/>
        <v>469.2</v>
      </c>
      <c r="J192" s="85">
        <f t="shared" si="27"/>
        <v>100</v>
      </c>
      <c r="K192" s="56"/>
    </row>
    <row r="193" spans="1:11" ht="81.75" customHeight="1">
      <c r="A193" s="91"/>
      <c r="B193" s="127" t="s">
        <v>177</v>
      </c>
      <c r="C193" s="124" t="s">
        <v>30</v>
      </c>
      <c r="D193" s="124" t="s">
        <v>172</v>
      </c>
      <c r="E193" s="125" t="s">
        <v>178</v>
      </c>
      <c r="F193" s="125"/>
      <c r="G193" s="36">
        <f t="shared" si="36"/>
        <v>469.2</v>
      </c>
      <c r="H193" s="36">
        <f t="shared" si="36"/>
        <v>470.2</v>
      </c>
      <c r="I193" s="36">
        <f t="shared" si="36"/>
        <v>469.2</v>
      </c>
      <c r="J193" s="85">
        <f t="shared" si="27"/>
        <v>100</v>
      </c>
      <c r="K193" s="56"/>
    </row>
    <row r="194" spans="1:11" ht="64.5" customHeight="1">
      <c r="A194" s="91"/>
      <c r="B194" s="127" t="s">
        <v>179</v>
      </c>
      <c r="C194" s="124" t="s">
        <v>30</v>
      </c>
      <c r="D194" s="124" t="s">
        <v>172</v>
      </c>
      <c r="E194" s="125" t="s">
        <v>180</v>
      </c>
      <c r="F194" s="125"/>
      <c r="G194" s="36">
        <f t="shared" si="36"/>
        <v>469.2</v>
      </c>
      <c r="H194" s="36">
        <f t="shared" si="36"/>
        <v>470.2</v>
      </c>
      <c r="I194" s="36">
        <f t="shared" si="36"/>
        <v>469.2</v>
      </c>
      <c r="J194" s="85">
        <f t="shared" si="27"/>
        <v>100</v>
      </c>
      <c r="K194" s="56"/>
    </row>
    <row r="195" spans="1:11" ht="50.25" customHeight="1">
      <c r="A195" s="91"/>
      <c r="B195" s="47" t="s">
        <v>181</v>
      </c>
      <c r="C195" s="124" t="s">
        <v>30</v>
      </c>
      <c r="D195" s="124" t="s">
        <v>172</v>
      </c>
      <c r="E195" s="128" t="s">
        <v>180</v>
      </c>
      <c r="F195" s="125" t="s">
        <v>182</v>
      </c>
      <c r="G195" s="36">
        <f t="shared" si="36"/>
        <v>469.2</v>
      </c>
      <c r="H195" s="36">
        <f t="shared" si="36"/>
        <v>470.2</v>
      </c>
      <c r="I195" s="36">
        <f t="shared" si="36"/>
        <v>469.2</v>
      </c>
      <c r="J195" s="85">
        <f t="shared" si="27"/>
        <v>100</v>
      </c>
      <c r="K195" s="56"/>
    </row>
    <row r="196" spans="1:11" ht="40.5">
      <c r="A196" s="91"/>
      <c r="B196" s="47" t="s">
        <v>183</v>
      </c>
      <c r="C196" s="124" t="s">
        <v>30</v>
      </c>
      <c r="D196" s="124" t="s">
        <v>172</v>
      </c>
      <c r="E196" s="128" t="s">
        <v>180</v>
      </c>
      <c r="F196" s="125" t="s">
        <v>184</v>
      </c>
      <c r="G196" s="36">
        <v>469.2</v>
      </c>
      <c r="H196" s="36">
        <v>470.2</v>
      </c>
      <c r="I196" s="36">
        <v>469.2</v>
      </c>
      <c r="J196" s="85">
        <f t="shared" si="27"/>
        <v>100</v>
      </c>
      <c r="K196" s="56"/>
    </row>
    <row r="197" spans="1:11" ht="30.75">
      <c r="A197" s="91"/>
      <c r="B197" s="129" t="s">
        <v>16</v>
      </c>
      <c r="C197" s="124" t="s">
        <v>30</v>
      </c>
      <c r="D197" s="124" t="s">
        <v>14</v>
      </c>
      <c r="E197" s="125"/>
      <c r="F197" s="130"/>
      <c r="G197" s="70">
        <f>G198</f>
        <v>500.7</v>
      </c>
      <c r="H197" s="70">
        <f>H198</f>
        <v>507.7</v>
      </c>
      <c r="I197" s="70">
        <f>I198</f>
        <v>500.7</v>
      </c>
      <c r="J197" s="85">
        <f t="shared" si="27"/>
        <v>100</v>
      </c>
      <c r="K197" s="56"/>
    </row>
    <row r="198" spans="1:11" ht="33" customHeight="1">
      <c r="A198" s="91"/>
      <c r="B198" s="131" t="s">
        <v>44</v>
      </c>
      <c r="C198" s="43" t="s">
        <v>30</v>
      </c>
      <c r="D198" s="43" t="s">
        <v>45</v>
      </c>
      <c r="E198" s="48"/>
      <c r="F198" s="48"/>
      <c r="G198" s="71">
        <f>G199+G207+G214+G223</f>
        <v>500.7</v>
      </c>
      <c r="H198" s="71">
        <f>H199+H207+H214+H223</f>
        <v>507.7</v>
      </c>
      <c r="I198" s="71">
        <f>I199+I207+I214+I223</f>
        <v>500.7</v>
      </c>
      <c r="J198" s="85">
        <f t="shared" si="27"/>
        <v>100</v>
      </c>
      <c r="K198" s="56"/>
    </row>
    <row r="199" spans="1:11" ht="48.75" customHeight="1">
      <c r="A199" s="91"/>
      <c r="B199" s="131" t="s">
        <v>84</v>
      </c>
      <c r="C199" s="43" t="s">
        <v>30</v>
      </c>
      <c r="D199" s="43" t="s">
        <v>45</v>
      </c>
      <c r="E199" s="48" t="s">
        <v>85</v>
      </c>
      <c r="F199" s="48"/>
      <c r="G199" s="71">
        <f>G200</f>
        <v>329</v>
      </c>
      <c r="H199" s="71">
        <f aca="true" t="shared" si="37" ref="H199:I201">H200</f>
        <v>331</v>
      </c>
      <c r="I199" s="71">
        <f t="shared" si="37"/>
        <v>329</v>
      </c>
      <c r="J199" s="85">
        <f t="shared" si="27"/>
        <v>100</v>
      </c>
      <c r="K199" s="56"/>
    </row>
    <row r="200" spans="1:11" ht="30.75">
      <c r="A200" s="91"/>
      <c r="B200" s="131" t="s">
        <v>185</v>
      </c>
      <c r="C200" s="43" t="s">
        <v>30</v>
      </c>
      <c r="D200" s="43" t="s">
        <v>45</v>
      </c>
      <c r="E200" s="120" t="s">
        <v>186</v>
      </c>
      <c r="F200" s="48"/>
      <c r="G200" s="71">
        <f>G201</f>
        <v>329</v>
      </c>
      <c r="H200" s="71">
        <f t="shared" si="37"/>
        <v>331</v>
      </c>
      <c r="I200" s="71">
        <f t="shared" si="37"/>
        <v>329</v>
      </c>
      <c r="J200" s="85">
        <f t="shared" si="27"/>
        <v>100</v>
      </c>
      <c r="K200" s="56"/>
    </row>
    <row r="201" spans="1:11" ht="32.25" customHeight="1">
      <c r="A201" s="91"/>
      <c r="B201" s="131" t="s">
        <v>160</v>
      </c>
      <c r="C201" s="43" t="s">
        <v>30</v>
      </c>
      <c r="D201" s="43" t="s">
        <v>45</v>
      </c>
      <c r="E201" s="120" t="s">
        <v>187</v>
      </c>
      <c r="F201" s="48"/>
      <c r="G201" s="71">
        <f>G202</f>
        <v>329</v>
      </c>
      <c r="H201" s="71">
        <f t="shared" si="37"/>
        <v>331</v>
      </c>
      <c r="I201" s="71">
        <f t="shared" si="37"/>
        <v>329</v>
      </c>
      <c r="J201" s="85">
        <f t="shared" si="27"/>
        <v>100</v>
      </c>
      <c r="K201" s="56"/>
    </row>
    <row r="202" spans="1:11" ht="52.5" customHeight="1">
      <c r="A202" s="91"/>
      <c r="B202" s="131" t="s">
        <v>188</v>
      </c>
      <c r="C202" s="43" t="s">
        <v>30</v>
      </c>
      <c r="D202" s="43" t="s">
        <v>45</v>
      </c>
      <c r="E202" s="120" t="s">
        <v>168</v>
      </c>
      <c r="F202" s="48"/>
      <c r="G202" s="71">
        <f>G203+G205</f>
        <v>329</v>
      </c>
      <c r="H202" s="71">
        <f>H203+H205</f>
        <v>331</v>
      </c>
      <c r="I202" s="71">
        <f>I203+I205</f>
        <v>329</v>
      </c>
      <c r="J202" s="85">
        <f t="shared" si="27"/>
        <v>100</v>
      </c>
      <c r="K202" s="56"/>
    </row>
    <row r="203" spans="1:11" ht="89.25" customHeight="1">
      <c r="A203" s="91"/>
      <c r="B203" s="86" t="s">
        <v>62</v>
      </c>
      <c r="C203" s="43" t="s">
        <v>30</v>
      </c>
      <c r="D203" s="43" t="s">
        <v>45</v>
      </c>
      <c r="E203" s="120" t="s">
        <v>168</v>
      </c>
      <c r="F203" s="48" t="s">
        <v>51</v>
      </c>
      <c r="G203" s="71">
        <f>G204</f>
        <v>306</v>
      </c>
      <c r="H203" s="71">
        <f>H204</f>
        <v>307</v>
      </c>
      <c r="I203" s="71">
        <f>I204</f>
        <v>306</v>
      </c>
      <c r="J203" s="85">
        <f t="shared" si="27"/>
        <v>100</v>
      </c>
      <c r="K203" s="56"/>
    </row>
    <row r="204" spans="1:11" ht="36.75" customHeight="1">
      <c r="A204" s="91"/>
      <c r="B204" s="47" t="s">
        <v>114</v>
      </c>
      <c r="C204" s="43" t="s">
        <v>30</v>
      </c>
      <c r="D204" s="43" t="s">
        <v>45</v>
      </c>
      <c r="E204" s="120" t="s">
        <v>168</v>
      </c>
      <c r="F204" s="48" t="s">
        <v>104</v>
      </c>
      <c r="G204" s="71">
        <v>306</v>
      </c>
      <c r="H204" s="71">
        <v>307</v>
      </c>
      <c r="I204" s="71">
        <v>306</v>
      </c>
      <c r="J204" s="85">
        <f t="shared" si="27"/>
        <v>100</v>
      </c>
      <c r="K204" s="56"/>
    </row>
    <row r="205" spans="1:11" ht="50.25" customHeight="1">
      <c r="A205" s="91"/>
      <c r="B205" s="47" t="s">
        <v>66</v>
      </c>
      <c r="C205" s="43" t="s">
        <v>30</v>
      </c>
      <c r="D205" s="43" t="s">
        <v>45</v>
      </c>
      <c r="E205" s="120" t="s">
        <v>168</v>
      </c>
      <c r="F205" s="48" t="s">
        <v>53</v>
      </c>
      <c r="G205" s="71">
        <f>G206</f>
        <v>23</v>
      </c>
      <c r="H205" s="71">
        <f>H206</f>
        <v>24</v>
      </c>
      <c r="I205" s="71">
        <f>I206</f>
        <v>23</v>
      </c>
      <c r="J205" s="85">
        <f aca="true" t="shared" si="38" ref="J205:J227">I205*100/G205</f>
        <v>100</v>
      </c>
      <c r="K205" s="56"/>
    </row>
    <row r="206" spans="1:11" ht="47.25" customHeight="1">
      <c r="A206" s="91"/>
      <c r="B206" s="47" t="s">
        <v>67</v>
      </c>
      <c r="C206" s="43" t="s">
        <v>30</v>
      </c>
      <c r="D206" s="43" t="s">
        <v>45</v>
      </c>
      <c r="E206" s="120" t="s">
        <v>168</v>
      </c>
      <c r="F206" s="48" t="s">
        <v>54</v>
      </c>
      <c r="G206" s="71">
        <v>23</v>
      </c>
      <c r="H206" s="71">
        <v>24</v>
      </c>
      <c r="I206" s="71">
        <v>23</v>
      </c>
      <c r="J206" s="85">
        <f t="shared" si="38"/>
        <v>100</v>
      </c>
      <c r="K206" s="56"/>
    </row>
    <row r="207" spans="1:11" ht="45" customHeight="1">
      <c r="A207" s="91"/>
      <c r="B207" s="132" t="s">
        <v>17</v>
      </c>
      <c r="C207" s="43" t="s">
        <v>30</v>
      </c>
      <c r="D207" s="43" t="s">
        <v>45</v>
      </c>
      <c r="E207" s="120" t="s">
        <v>83</v>
      </c>
      <c r="F207" s="48"/>
      <c r="G207" s="71">
        <f aca="true" t="shared" si="39" ref="G207:I208">G208</f>
        <v>38.9</v>
      </c>
      <c r="H207" s="71">
        <f t="shared" si="39"/>
        <v>40.9</v>
      </c>
      <c r="I207" s="71">
        <f t="shared" si="39"/>
        <v>38.9</v>
      </c>
      <c r="J207" s="85">
        <f t="shared" si="38"/>
        <v>100</v>
      </c>
      <c r="K207" s="56"/>
    </row>
    <row r="208" spans="1:11" ht="30.75" customHeight="1">
      <c r="A208" s="91"/>
      <c r="B208" s="132" t="s">
        <v>161</v>
      </c>
      <c r="C208" s="43" t="s">
        <v>30</v>
      </c>
      <c r="D208" s="43" t="s">
        <v>45</v>
      </c>
      <c r="E208" s="120" t="s">
        <v>162</v>
      </c>
      <c r="F208" s="48"/>
      <c r="G208" s="36">
        <f t="shared" si="39"/>
        <v>38.9</v>
      </c>
      <c r="H208" s="36">
        <f t="shared" si="39"/>
        <v>40.9</v>
      </c>
      <c r="I208" s="36">
        <f t="shared" si="39"/>
        <v>38.9</v>
      </c>
      <c r="J208" s="85">
        <f t="shared" si="38"/>
        <v>100</v>
      </c>
      <c r="K208" s="56"/>
    </row>
    <row r="209" spans="1:11" ht="67.5" customHeight="1">
      <c r="A209" s="91"/>
      <c r="B209" s="47" t="s">
        <v>100</v>
      </c>
      <c r="C209" s="43" t="s">
        <v>30</v>
      </c>
      <c r="D209" s="43" t="s">
        <v>45</v>
      </c>
      <c r="E209" s="120" t="s">
        <v>189</v>
      </c>
      <c r="F209" s="48"/>
      <c r="G209" s="36">
        <f>G210+G212</f>
        <v>38.9</v>
      </c>
      <c r="H209" s="36">
        <f>H210+H212</f>
        <v>40.9</v>
      </c>
      <c r="I209" s="36">
        <f>I210+I212</f>
        <v>38.9</v>
      </c>
      <c r="J209" s="85">
        <f t="shared" si="38"/>
        <v>100</v>
      </c>
      <c r="K209" s="56"/>
    </row>
    <row r="210" spans="1:11" ht="47.25" customHeight="1">
      <c r="A210" s="91"/>
      <c r="B210" s="86" t="s">
        <v>62</v>
      </c>
      <c r="C210" s="43" t="s">
        <v>30</v>
      </c>
      <c r="D210" s="43" t="s">
        <v>45</v>
      </c>
      <c r="E210" s="120" t="s">
        <v>189</v>
      </c>
      <c r="F210" s="48" t="s">
        <v>51</v>
      </c>
      <c r="G210" s="36">
        <f>G211</f>
        <v>38.9</v>
      </c>
      <c r="H210" s="36">
        <f>H211</f>
        <v>39.9</v>
      </c>
      <c r="I210" s="36">
        <f>I211</f>
        <v>38.9</v>
      </c>
      <c r="J210" s="85">
        <f t="shared" si="38"/>
        <v>100</v>
      </c>
      <c r="K210" s="56"/>
    </row>
    <row r="211" spans="1:11" ht="30" customHeight="1">
      <c r="A211" s="91"/>
      <c r="B211" s="47" t="s">
        <v>114</v>
      </c>
      <c r="C211" s="43" t="s">
        <v>30</v>
      </c>
      <c r="D211" s="43" t="s">
        <v>45</v>
      </c>
      <c r="E211" s="120" t="s">
        <v>189</v>
      </c>
      <c r="F211" s="48" t="s">
        <v>104</v>
      </c>
      <c r="G211" s="36">
        <v>38.9</v>
      </c>
      <c r="H211" s="36">
        <v>39.9</v>
      </c>
      <c r="I211" s="36">
        <v>38.9</v>
      </c>
      <c r="J211" s="85">
        <f t="shared" si="38"/>
        <v>100</v>
      </c>
      <c r="K211" s="56"/>
    </row>
    <row r="212" spans="1:11" ht="46.5" customHeight="1">
      <c r="A212" s="91"/>
      <c r="B212" s="47" t="s">
        <v>66</v>
      </c>
      <c r="C212" s="43" t="s">
        <v>30</v>
      </c>
      <c r="D212" s="43" t="s">
        <v>45</v>
      </c>
      <c r="E212" s="120" t="s">
        <v>189</v>
      </c>
      <c r="F212" s="48" t="s">
        <v>53</v>
      </c>
      <c r="G212" s="36">
        <f>G213</f>
        <v>0</v>
      </c>
      <c r="H212" s="36">
        <f>H213</f>
        <v>1</v>
      </c>
      <c r="I212" s="36">
        <f>I213</f>
        <v>0</v>
      </c>
      <c r="J212" s="85" t="e">
        <f t="shared" si="38"/>
        <v>#DIV/0!</v>
      </c>
      <c r="K212" s="56"/>
    </row>
    <row r="213" spans="1:11" ht="49.5" customHeight="1">
      <c r="A213" s="91"/>
      <c r="B213" s="47" t="s">
        <v>67</v>
      </c>
      <c r="C213" s="43" t="s">
        <v>30</v>
      </c>
      <c r="D213" s="43" t="s">
        <v>45</v>
      </c>
      <c r="E213" s="120" t="s">
        <v>189</v>
      </c>
      <c r="F213" s="48" t="s">
        <v>54</v>
      </c>
      <c r="G213" s="36">
        <v>0</v>
      </c>
      <c r="H213" s="36">
        <v>1</v>
      </c>
      <c r="I213" s="36">
        <v>0</v>
      </c>
      <c r="J213" s="85" t="e">
        <f t="shared" si="38"/>
        <v>#DIV/0!</v>
      </c>
      <c r="K213" s="56"/>
    </row>
    <row r="214" spans="1:11" ht="32.25" customHeight="1">
      <c r="A214" s="91"/>
      <c r="B214" s="47" t="s">
        <v>120</v>
      </c>
      <c r="C214" s="43" t="s">
        <v>30</v>
      </c>
      <c r="D214" s="43" t="s">
        <v>45</v>
      </c>
      <c r="E214" s="48" t="s">
        <v>208</v>
      </c>
      <c r="F214" s="48"/>
      <c r="G214" s="36">
        <f>G215</f>
        <v>114.8</v>
      </c>
      <c r="H214" s="36">
        <f>H215</f>
        <v>116.8</v>
      </c>
      <c r="I214" s="36">
        <f>I215</f>
        <v>114.8</v>
      </c>
      <c r="J214" s="85">
        <f t="shared" si="38"/>
        <v>100</v>
      </c>
      <c r="K214" s="56"/>
    </row>
    <row r="215" spans="1:11" ht="69" customHeight="1">
      <c r="A215" s="45"/>
      <c r="B215" s="47" t="s">
        <v>209</v>
      </c>
      <c r="C215" s="43" t="s">
        <v>30</v>
      </c>
      <c r="D215" s="43" t="s">
        <v>45</v>
      </c>
      <c r="E215" s="48" t="s">
        <v>210</v>
      </c>
      <c r="F215" s="48"/>
      <c r="G215" s="36">
        <f>G216+G219</f>
        <v>114.8</v>
      </c>
      <c r="H215" s="36">
        <f>H216+H219</f>
        <v>116.8</v>
      </c>
      <c r="I215" s="36">
        <f>I216+I219</f>
        <v>114.8</v>
      </c>
      <c r="J215" s="85">
        <f t="shared" si="38"/>
        <v>100</v>
      </c>
      <c r="K215" s="56"/>
    </row>
    <row r="216" spans="1:11" ht="51" customHeight="1">
      <c r="A216" s="45"/>
      <c r="B216" s="47" t="s">
        <v>211</v>
      </c>
      <c r="C216" s="43" t="s">
        <v>30</v>
      </c>
      <c r="D216" s="43" t="s">
        <v>45</v>
      </c>
      <c r="E216" s="48" t="s">
        <v>212</v>
      </c>
      <c r="F216" s="48"/>
      <c r="G216" s="36">
        <f aca="true" t="shared" si="40" ref="G216:I217">G217</f>
        <v>64.8</v>
      </c>
      <c r="H216" s="36">
        <f t="shared" si="40"/>
        <v>65.8</v>
      </c>
      <c r="I216" s="36">
        <f t="shared" si="40"/>
        <v>64.8</v>
      </c>
      <c r="J216" s="85">
        <f t="shared" si="38"/>
        <v>100</v>
      </c>
      <c r="K216" s="56"/>
    </row>
    <row r="217" spans="1:11" ht="49.5" customHeight="1">
      <c r="A217" s="45"/>
      <c r="B217" s="47" t="s">
        <v>66</v>
      </c>
      <c r="C217" s="43" t="s">
        <v>30</v>
      </c>
      <c r="D217" s="43" t="s">
        <v>45</v>
      </c>
      <c r="E217" s="48" t="s">
        <v>212</v>
      </c>
      <c r="F217" s="48" t="s">
        <v>53</v>
      </c>
      <c r="G217" s="36">
        <f t="shared" si="40"/>
        <v>64.8</v>
      </c>
      <c r="H217" s="36">
        <f t="shared" si="40"/>
        <v>65.8</v>
      </c>
      <c r="I217" s="36">
        <f t="shared" si="40"/>
        <v>64.8</v>
      </c>
      <c r="J217" s="85">
        <f t="shared" si="38"/>
        <v>100</v>
      </c>
      <c r="K217" s="56"/>
    </row>
    <row r="218" spans="1:11" ht="49.5" customHeight="1">
      <c r="A218" s="45"/>
      <c r="B218" s="47" t="s">
        <v>67</v>
      </c>
      <c r="C218" s="43" t="s">
        <v>30</v>
      </c>
      <c r="D218" s="43" t="s">
        <v>45</v>
      </c>
      <c r="E218" s="48" t="s">
        <v>212</v>
      </c>
      <c r="F218" s="48" t="s">
        <v>54</v>
      </c>
      <c r="G218" s="36">
        <v>64.8</v>
      </c>
      <c r="H218" s="36">
        <v>65.8</v>
      </c>
      <c r="I218" s="36">
        <v>64.8</v>
      </c>
      <c r="J218" s="85">
        <f t="shared" si="38"/>
        <v>100</v>
      </c>
      <c r="K218" s="56"/>
    </row>
    <row r="219" spans="1:11" ht="38.25" customHeight="1">
      <c r="A219" s="121"/>
      <c r="B219" s="47" t="s">
        <v>161</v>
      </c>
      <c r="C219" s="43" t="s">
        <v>30</v>
      </c>
      <c r="D219" s="43" t="s">
        <v>45</v>
      </c>
      <c r="E219" s="120" t="s">
        <v>217</v>
      </c>
      <c r="F219" s="48"/>
      <c r="G219" s="36">
        <f>G220</f>
        <v>50</v>
      </c>
      <c r="H219" s="36">
        <f aca="true" t="shared" si="41" ref="H219:I221">H220</f>
        <v>51</v>
      </c>
      <c r="I219" s="36">
        <f t="shared" si="41"/>
        <v>50</v>
      </c>
      <c r="J219" s="85">
        <f t="shared" si="38"/>
        <v>100</v>
      </c>
      <c r="K219" s="56"/>
    </row>
    <row r="220" spans="1:11" ht="56.25" customHeight="1">
      <c r="A220" s="121"/>
      <c r="B220" s="47" t="s">
        <v>218</v>
      </c>
      <c r="C220" s="43" t="s">
        <v>30</v>
      </c>
      <c r="D220" s="43" t="s">
        <v>45</v>
      </c>
      <c r="E220" s="120" t="s">
        <v>219</v>
      </c>
      <c r="F220" s="48"/>
      <c r="G220" s="36">
        <f>G221</f>
        <v>50</v>
      </c>
      <c r="H220" s="36">
        <f t="shared" si="41"/>
        <v>51</v>
      </c>
      <c r="I220" s="36">
        <f t="shared" si="41"/>
        <v>50</v>
      </c>
      <c r="J220" s="85">
        <f t="shared" si="38"/>
        <v>100</v>
      </c>
      <c r="K220" s="56"/>
    </row>
    <row r="221" spans="1:11" ht="48" customHeight="1">
      <c r="A221" s="121"/>
      <c r="B221" s="47" t="s">
        <v>66</v>
      </c>
      <c r="C221" s="43" t="s">
        <v>30</v>
      </c>
      <c r="D221" s="43" t="s">
        <v>45</v>
      </c>
      <c r="E221" s="120" t="s">
        <v>219</v>
      </c>
      <c r="F221" s="48" t="s">
        <v>53</v>
      </c>
      <c r="G221" s="36">
        <f>G222</f>
        <v>50</v>
      </c>
      <c r="H221" s="36">
        <f t="shared" si="41"/>
        <v>51</v>
      </c>
      <c r="I221" s="36">
        <f t="shared" si="41"/>
        <v>50</v>
      </c>
      <c r="J221" s="85">
        <f t="shared" si="38"/>
        <v>100</v>
      </c>
      <c r="K221" s="56"/>
    </row>
    <row r="222" spans="1:11" ht="46.5" customHeight="1">
      <c r="A222" s="121"/>
      <c r="B222" s="47" t="s">
        <v>67</v>
      </c>
      <c r="C222" s="43" t="s">
        <v>30</v>
      </c>
      <c r="D222" s="43" t="s">
        <v>45</v>
      </c>
      <c r="E222" s="120" t="s">
        <v>219</v>
      </c>
      <c r="F222" s="48" t="s">
        <v>54</v>
      </c>
      <c r="G222" s="36">
        <v>50</v>
      </c>
      <c r="H222" s="36">
        <v>51</v>
      </c>
      <c r="I222" s="36">
        <v>50</v>
      </c>
      <c r="J222" s="85">
        <f t="shared" si="38"/>
        <v>100</v>
      </c>
      <c r="K222" s="56"/>
    </row>
    <row r="223" spans="1:11" ht="52.5" customHeight="1">
      <c r="A223" s="121"/>
      <c r="B223" s="95" t="s">
        <v>76</v>
      </c>
      <c r="C223" s="103">
        <v>903</v>
      </c>
      <c r="D223" s="103">
        <v>1101</v>
      </c>
      <c r="E223" s="48" t="s">
        <v>75</v>
      </c>
      <c r="F223" s="104"/>
      <c r="G223" s="105">
        <f>G224</f>
        <v>18</v>
      </c>
      <c r="H223" s="105">
        <f aca="true" t="shared" si="42" ref="H223:I226">H224</f>
        <v>19</v>
      </c>
      <c r="I223" s="105">
        <f t="shared" si="42"/>
        <v>18</v>
      </c>
      <c r="J223" s="85">
        <f t="shared" si="38"/>
        <v>100</v>
      </c>
      <c r="K223" s="56"/>
    </row>
    <row r="224" spans="1:11" ht="35.25" customHeight="1">
      <c r="A224" s="121"/>
      <c r="B224" s="47" t="s">
        <v>11</v>
      </c>
      <c r="C224" s="103">
        <v>903</v>
      </c>
      <c r="D224" s="103">
        <v>1101</v>
      </c>
      <c r="E224" s="48" t="s">
        <v>94</v>
      </c>
      <c r="F224" s="45"/>
      <c r="G224" s="46">
        <f>G225</f>
        <v>18</v>
      </c>
      <c r="H224" s="46">
        <f t="shared" si="42"/>
        <v>19</v>
      </c>
      <c r="I224" s="46">
        <f t="shared" si="42"/>
        <v>18</v>
      </c>
      <c r="J224" s="85">
        <f t="shared" si="38"/>
        <v>100</v>
      </c>
      <c r="K224" s="56"/>
    </row>
    <row r="225" spans="1:11" ht="61.5">
      <c r="A225" s="121"/>
      <c r="B225" s="106" t="s">
        <v>101</v>
      </c>
      <c r="C225" s="103">
        <v>903</v>
      </c>
      <c r="D225" s="103">
        <v>1101</v>
      </c>
      <c r="E225" s="69" t="s">
        <v>98</v>
      </c>
      <c r="F225" s="91"/>
      <c r="G225" s="46">
        <f>G226</f>
        <v>18</v>
      </c>
      <c r="H225" s="46">
        <f t="shared" si="42"/>
        <v>19</v>
      </c>
      <c r="I225" s="46">
        <f t="shared" si="42"/>
        <v>18</v>
      </c>
      <c r="J225" s="85">
        <f t="shared" si="38"/>
        <v>100</v>
      </c>
      <c r="K225" s="56"/>
    </row>
    <row r="226" spans="1:11" ht="61.5">
      <c r="A226" s="121"/>
      <c r="B226" s="47" t="s">
        <v>66</v>
      </c>
      <c r="C226" s="103">
        <v>903</v>
      </c>
      <c r="D226" s="103">
        <v>1101</v>
      </c>
      <c r="E226" s="69" t="s">
        <v>98</v>
      </c>
      <c r="F226" s="48" t="s">
        <v>53</v>
      </c>
      <c r="G226" s="46">
        <f>G227</f>
        <v>18</v>
      </c>
      <c r="H226" s="46">
        <f t="shared" si="42"/>
        <v>19</v>
      </c>
      <c r="I226" s="46">
        <f t="shared" si="42"/>
        <v>18</v>
      </c>
      <c r="J226" s="85">
        <f t="shared" si="38"/>
        <v>100</v>
      </c>
      <c r="K226" s="56"/>
    </row>
    <row r="227" spans="1:11" ht="61.5">
      <c r="A227" s="121"/>
      <c r="B227" s="47" t="s">
        <v>67</v>
      </c>
      <c r="C227" s="103">
        <v>903</v>
      </c>
      <c r="D227" s="103">
        <v>1101</v>
      </c>
      <c r="E227" s="69" t="s">
        <v>98</v>
      </c>
      <c r="F227" s="48" t="s">
        <v>54</v>
      </c>
      <c r="G227" s="46">
        <v>18</v>
      </c>
      <c r="H227" s="46">
        <v>19</v>
      </c>
      <c r="I227" s="46">
        <v>18</v>
      </c>
      <c r="J227" s="85">
        <f t="shared" si="38"/>
        <v>100</v>
      </c>
      <c r="K227" s="56"/>
    </row>
    <row r="228" spans="1:7" ht="27.75">
      <c r="A228" s="9"/>
      <c r="B228" s="13"/>
      <c r="C228" s="13"/>
      <c r="D228" s="13"/>
      <c r="E228" s="13"/>
      <c r="F228" s="13"/>
      <c r="G228" s="14"/>
    </row>
    <row r="229" spans="1:7" ht="27.75">
      <c r="A229" s="9"/>
      <c r="B229" s="13"/>
      <c r="C229" s="13"/>
      <c r="D229" s="13"/>
      <c r="E229" s="13"/>
      <c r="F229" s="13"/>
      <c r="G229" s="14"/>
    </row>
    <row r="230" spans="1:7" ht="27.75">
      <c r="A230" s="9"/>
      <c r="B230" s="13"/>
      <c r="C230" s="13"/>
      <c r="D230" s="13"/>
      <c r="E230" s="13"/>
      <c r="F230" s="13"/>
      <c r="G230" s="14"/>
    </row>
    <row r="231" spans="1:7" ht="27.75">
      <c r="A231" s="9"/>
      <c r="B231" s="13"/>
      <c r="C231" s="13"/>
      <c r="D231" s="13"/>
      <c r="E231" s="13"/>
      <c r="F231" s="13"/>
      <c r="G231" s="14"/>
    </row>
    <row r="232" spans="1:7" ht="27.75">
      <c r="A232" s="9"/>
      <c r="B232" s="13"/>
      <c r="C232" s="13"/>
      <c r="D232" s="13"/>
      <c r="E232" s="13"/>
      <c r="F232" s="13"/>
      <c r="G232" s="14"/>
    </row>
    <row r="233" spans="1:7" ht="27.75">
      <c r="A233" s="9"/>
      <c r="B233" s="13"/>
      <c r="C233" s="13"/>
      <c r="D233" s="13"/>
      <c r="E233" s="13"/>
      <c r="F233" s="13"/>
      <c r="G233" s="14"/>
    </row>
    <row r="234" spans="1:7" ht="27">
      <c r="A234" s="9"/>
      <c r="B234" s="15"/>
      <c r="C234" s="15"/>
      <c r="D234" s="15"/>
      <c r="E234" s="15"/>
      <c r="F234" s="15"/>
      <c r="G234" s="16"/>
    </row>
    <row r="235" spans="2:7" ht="23.25">
      <c r="B235" s="15"/>
      <c r="C235" s="15"/>
      <c r="D235" s="15"/>
      <c r="E235" s="15"/>
      <c r="F235" s="15"/>
      <c r="G235" s="16"/>
    </row>
    <row r="236" spans="2:7" ht="23.25">
      <c r="B236" s="15"/>
      <c r="C236" s="15"/>
      <c r="D236" s="15"/>
      <c r="E236" s="15"/>
      <c r="F236" s="15"/>
      <c r="G236" s="16"/>
    </row>
    <row r="237" spans="2:7" ht="23.25">
      <c r="B237" s="15"/>
      <c r="C237" s="15"/>
      <c r="D237" s="15"/>
      <c r="E237" s="15"/>
      <c r="F237" s="15"/>
      <c r="G237" s="16"/>
    </row>
    <row r="238" spans="2:7" ht="23.25">
      <c r="B238" s="15"/>
      <c r="C238" s="15"/>
      <c r="D238" s="15"/>
      <c r="E238" s="15"/>
      <c r="F238" s="15"/>
      <c r="G238" s="16"/>
    </row>
    <row r="239" spans="2:7" ht="23.25">
      <c r="B239" s="15"/>
      <c r="C239" s="15"/>
      <c r="D239" s="15"/>
      <c r="E239" s="15"/>
      <c r="F239" s="15"/>
      <c r="G239" s="16"/>
    </row>
    <row r="240" spans="2:7" ht="23.25">
      <c r="B240" s="15"/>
      <c r="C240" s="15"/>
      <c r="D240" s="15"/>
      <c r="E240" s="15"/>
      <c r="F240" s="15"/>
      <c r="G240" s="16"/>
    </row>
    <row r="241" spans="2:7" ht="23.25">
      <c r="B241" s="15"/>
      <c r="C241" s="15"/>
      <c r="D241" s="15"/>
      <c r="E241" s="15"/>
      <c r="F241" s="15"/>
      <c r="G241" s="16"/>
    </row>
    <row r="242" spans="2:7" ht="23.25">
      <c r="B242" s="15"/>
      <c r="C242" s="15"/>
      <c r="D242" s="15"/>
      <c r="E242" s="15"/>
      <c r="F242" s="15"/>
      <c r="G242" s="16"/>
    </row>
    <row r="243" spans="2:7" ht="23.25">
      <c r="B243" s="15"/>
      <c r="C243" s="15"/>
      <c r="D243" s="15"/>
      <c r="E243" s="15"/>
      <c r="F243" s="15"/>
      <c r="G243" s="16"/>
    </row>
    <row r="244" spans="3:7" ht="23.25">
      <c r="C244" s="15"/>
      <c r="D244" s="15"/>
      <c r="E244" s="15"/>
      <c r="F244" s="15"/>
      <c r="G244" s="1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6">
    <mergeCell ref="F1:K1"/>
    <mergeCell ref="B2:K2"/>
    <mergeCell ref="J6:K6"/>
    <mergeCell ref="A5:G5"/>
    <mergeCell ref="D4:J4"/>
    <mergeCell ref="D3:J3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2021-04-19T03:33:32Z</cp:lastPrinted>
  <dcterms:created xsi:type="dcterms:W3CDTF">2003-12-05T21:14:57Z</dcterms:created>
  <dcterms:modified xsi:type="dcterms:W3CDTF">2021-04-19T03:33:35Z</dcterms:modified>
  <cp:category/>
  <cp:version/>
  <cp:contentType/>
  <cp:contentStatus/>
</cp:coreProperties>
</file>