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6"/>
  </bookViews>
  <sheets>
    <sheet name="прил5" sheetId="1" r:id="rId1"/>
    <sheet name="прил1" sheetId="2" r:id="rId2"/>
    <sheet name="прил7" sheetId="3" r:id="rId3"/>
    <sheet name="прил9" sheetId="4" r:id="rId4"/>
    <sheet name="прил8" sheetId="5" r:id="rId5"/>
    <sheet name="прил6" sheetId="6" r:id="rId6"/>
    <sheet name="прил10" sheetId="7" r:id="rId7"/>
  </sheets>
  <calcPr calcId="125725"/>
</workbook>
</file>

<file path=xl/calcChain.xml><?xml version="1.0" encoding="utf-8"?>
<calcChain xmlns="http://schemas.openxmlformats.org/spreadsheetml/2006/main">
  <c r="H20" i="2"/>
  <c r="H26" i="6"/>
  <c r="G26"/>
  <c r="I26"/>
  <c r="H24"/>
  <c r="H23" s="1"/>
  <c r="I23" s="1"/>
  <c r="G23"/>
  <c r="G24"/>
  <c r="I25"/>
  <c r="G16"/>
  <c r="H21"/>
  <c r="I21" s="1"/>
  <c r="G21"/>
  <c r="H19"/>
  <c r="G19"/>
  <c r="H17"/>
  <c r="G17"/>
  <c r="H13"/>
  <c r="H14"/>
  <c r="I15"/>
  <c r="I17"/>
  <c r="I18"/>
  <c r="I19"/>
  <c r="I20"/>
  <c r="I22"/>
  <c r="I24"/>
  <c r="G13"/>
  <c r="I13" s="1"/>
  <c r="G14"/>
  <c r="I14" s="1"/>
  <c r="I11"/>
  <c r="I12"/>
  <c r="I10"/>
  <c r="H11"/>
  <c r="H10"/>
  <c r="G10"/>
  <c r="G11"/>
  <c r="H20" i="5"/>
  <c r="H24" i="4"/>
  <c r="H12"/>
  <c r="H12" i="5"/>
  <c r="I11" i="1"/>
  <c r="I9"/>
  <c r="H9"/>
  <c r="H11"/>
  <c r="I13"/>
  <c r="H13"/>
  <c r="H19" i="2"/>
  <c r="G18"/>
  <c r="H18" s="1"/>
  <c r="F18"/>
  <c r="H17"/>
  <c r="H16"/>
  <c r="H15"/>
  <c r="H14"/>
  <c r="H13"/>
  <c r="H12"/>
  <c r="H11"/>
  <c r="G10"/>
  <c r="G20" s="1"/>
  <c r="F10"/>
  <c r="F20" s="1"/>
  <c r="H16" i="6" l="1"/>
  <c r="I16" s="1"/>
  <c r="H10" i="2"/>
</calcChain>
</file>

<file path=xl/sharedStrings.xml><?xml version="1.0" encoding="utf-8"?>
<sst xmlns="http://schemas.openxmlformats.org/spreadsheetml/2006/main" count="121" uniqueCount="92">
  <si>
    <t xml:space="preserve">Отчет
 о поступлении доходов в  бюджет муниципального образования Красноярское сельское поселение по группам, подгруппам за 2020 год
</t>
  </si>
  <si>
    <t>Наименование показателей</t>
  </si>
  <si>
    <t>группа, подгруппа кода вида</t>
  </si>
  <si>
    <t>утвержденные бюджетные назначения на 2020год</t>
  </si>
  <si>
    <t>Поступление доходов фактически</t>
  </si>
  <si>
    <t>% исполнения к плану на год</t>
  </si>
  <si>
    <t>Налоговые и неналоговые доходы</t>
  </si>
  <si>
    <t xml:space="preserve">В т.ч. 
Налоги на прибыль, доходы
</t>
  </si>
  <si>
    <t>Налоги на товары (работы, услуги), реализуемые на территории Российской Федерации</t>
  </si>
  <si>
    <t>Налоги на имущество, 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</si>
  <si>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</si>
  <si>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</si>
  <si>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</si>
  <si>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 ,возмещение ущерба</t>
  </si>
  <si>
    <t>Безвозмездные поступления от других бюджетов бюджетной системы РФ</t>
  </si>
  <si>
    <t>ВСЕГО ДОХОДОВ</t>
  </si>
  <si>
    <t xml:space="preserve">Безвозмездные поступления </t>
  </si>
  <si>
    <t xml:space="preserve">Отчет
 об источниках финансирования дефицита местного бюджета
муниципального образования Красноярское сельское поселение по кодам классификации источников финансирования дефицитов за 2020 год
</t>
  </si>
  <si>
    <t>Источники финансирования дефицита бюджета по кодам классификации источников финансирования дефицитов бюджетов</t>
  </si>
  <si>
    <t>Код главного администратора</t>
  </si>
  <si>
    <t>Код группы, подгруппы, статьи и вида источников</t>
  </si>
  <si>
    <t>наименование</t>
  </si>
  <si>
    <t>Бюджетная роспись с учетом изменений</t>
  </si>
  <si>
    <t>Фактическое исполнение по состоянию на 01.01.2021г.</t>
  </si>
  <si>
    <t>Источники финансирования дефицита бюджета- всего</t>
  </si>
  <si>
    <t>в том числе</t>
  </si>
  <si>
    <t>Источники внутреннего финансирования местного бюджета</t>
  </si>
  <si>
    <t>из них:</t>
  </si>
  <si>
    <t>Исполнительно-распорядительный орган муниципального образования - Администрация Красноярского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</si>
  <si>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</si>
  <si>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</si>
  <si>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</si>
  <si>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</si>
  <si>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 xml:space="preserve">Отчет 
об использовании средств муниципального дорожного фонда муниципального образования Красноярского сельского поселения за 2020 год
</t>
  </si>
  <si>
    <t xml:space="preserve">Остаток на счете на 01.01.2020
(тыс.руб.)
</t>
  </si>
  <si>
    <t xml:space="preserve">Утверждено в бюджете на  2020
(тыс.руб.)
</t>
  </si>
  <si>
    <t>Муниципальный дорожный фонд Красноярское сельского поселения</t>
  </si>
  <si>
    <t xml:space="preserve"> ОТЧЕТ
об использовании средств Фонда непредвиденных расходов Администрации Красноярского сельского поселения
за  2020 год
</t>
  </si>
  <si>
    <t>% исполнения</t>
  </si>
  <si>
    <t>сумма (тыс.руб.)</t>
  </si>
  <si>
    <t xml:space="preserve">План средств фонда непредвиденных расходов администрации Красноярского сельского поселения на 2020 год </t>
  </si>
  <si>
    <t xml:space="preserve">Использование средств фонда непредвиденных расходов администрации Красноярского сельского поселения за  2020 год </t>
  </si>
  <si>
    <t>в том числе по мероприятиям</t>
  </si>
  <si>
    <t>№ п/п</t>
  </si>
  <si>
    <t>наименование показателя</t>
  </si>
  <si>
    <t>сумма</t>
  </si>
  <si>
    <t>ИТОГО</t>
  </si>
  <si>
    <t xml:space="preserve">ОТЧЕТ
 об использовании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2020 год
</t>
  </si>
  <si>
    <t xml:space="preserve">План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на 2020 год </t>
  </si>
  <si>
    <t>Использование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2020 год</t>
  </si>
  <si>
    <t xml:space="preserve">ОТЧЕТ
о реализации программ муниципального образования Красноярское сельское поселение за  2020 год
</t>
  </si>
  <si>
    <t>КФСР</t>
  </si>
  <si>
    <t>КЦСР</t>
  </si>
  <si>
    <t>КВР</t>
  </si>
  <si>
    <t>План на год (тыс.руб.)</t>
  </si>
  <si>
    <t>кассовое исполнение (тыс.руб.)</t>
  </si>
  <si>
    <t>Отчет о приватизации (продажи) муниципального имущества и приобретение имущества в муниципальную собственность муниципального образования Красноярское сельское поселение  за 2020 год</t>
  </si>
  <si>
    <t>Наименование приватизируемого имущества</t>
  </si>
  <si>
    <t>Перечислено в доход местного бюджета затраты на организацию и проведение приватизации (тыс. руб.)</t>
  </si>
  <si>
    <t>Дата приватизации (продажи)</t>
  </si>
  <si>
    <t>Способ приватизации (продажи)</t>
  </si>
  <si>
    <t>Местонахождение</t>
  </si>
  <si>
    <t>Цена продажи (тыс. руб.)</t>
  </si>
  <si>
    <t>аукцион</t>
  </si>
  <si>
    <t>Томская область, Кривошеинский район,с.Красный Яр ул. Советская 99-2</t>
  </si>
  <si>
    <t xml:space="preserve">Жилая квартира : </t>
  </si>
  <si>
    <t>Распоряжение Администрации Красноярского сельского поселения № 49 от 27.10.2020г.( Найбауэр В.Ф.)</t>
  </si>
  <si>
    <t>Распоряжение Администрации Красноярского сельского поселения № 26 от 15.04.2020г.( Мармыш Т.С)</t>
  </si>
  <si>
    <t>Распоряжение Администрации Красноярского сельского поселения № 25 от 08.04.2020г.(Литусовой В.Д.)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</si>
  <si>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</si>
  <si>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обеспечению пожарной безопасности территории Красноярского сельского поселения</t>
  </si>
  <si>
    <t>0309</t>
  </si>
  <si>
    <t>Иные закупки товаров, работ и услуг для обеспечения государственных (муниципальных) нужд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</si>
  <si>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</si>
  <si>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0409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</si>
  <si>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</si>
  <si>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</si>
  <si>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0502</t>
  </si>
  <si>
    <t>Мероприятия по строительству станции очистки воды</t>
  </si>
  <si>
    <t>Мероприятия по ремонту водозаборных скважин</t>
  </si>
  <si>
    <t>Мероприятия по модернизации источников теплоснабжения на территории Красноярского сельского поселения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</si>
  <si>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</si>
  <si>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0503</t>
  </si>
  <si>
    <t>Мероприятия по модернизации уличного освещения</t>
  </si>
  <si>
    <t xml:space="preserve">Приложение 1
 К Решению Совета
 Красноярского сельского поселения  № 140  от   22.04.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</si>
  <si>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 5
 К Решению Совета
 Красноярского сельского поселения  №  140 от  22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</si>
  <si>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Использовано средств на 01.01.2021 год
(тыс.руб.)
</t>
  </si>
  <si>
    <t xml:space="preserve">Приложение 8
 К Решению Совета
 Красноярского сельского поселения  №   140 от   22.04.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</si>
  <si>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 6
 К Решению Совета
 Красноярского сельского поселения  №  140 от   22.04.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</si>
  <si>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 7
 К Решению Совета
 Красноярского сельского поселения  №  140 от   22.04.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</si>
  <si>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 9
 К Решению Совета
 Красноярского сельского поселения  №  140 от   22.04.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</si>
  <si>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Приложение10
 К Решению Совета
 Красноярского сельского поселения  № 140  от   22.04. 2021г.
"Об  утверждении отчета по исполнению бюджета 
муниципального образования Красноярское 
сельское поселение за  2020 год "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</si>
</sst>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3" sqref="D13:G13"/>
    </sheetView>
  </sheetViews>
  <sheetFormatPr defaultRowHeight="15"/>
  <cols>
    <col min="1" max="1" width="1" customWidth="1"/>
    <col min="3" max="3" width="18.140625" customWidth="1"/>
    <col min="6" max="6" width="10.140625" bestFit="1" customWidth="1"/>
    <col min="7" max="7" width="7.28515625" customWidth="1"/>
    <col min="9" max="9" width="11.42578125" customWidth="1"/>
  </cols>
  <sheetData>
    <row r="1" spans="1:9" ht="15" customHeight="1">
      <c r="A1" s="1"/>
      <c r="B1" s="1"/>
      <c r="C1" s="27" t="s">
        <v>85</v>
      </c>
      <c r="D1" s="28"/>
      <c r="E1" s="28"/>
      <c r="F1" s="28"/>
      <c r="G1" s="28"/>
      <c r="H1" s="28"/>
      <c r="I1" s="28"/>
    </row>
    <row r="2" spans="1:9">
      <c r="A2" s="1"/>
      <c r="B2" s="1"/>
      <c r="C2" s="28"/>
      <c r="D2" s="28"/>
      <c r="E2" s="28"/>
      <c r="F2" s="28"/>
      <c r="G2" s="28"/>
      <c r="H2" s="28"/>
      <c r="I2" s="28"/>
    </row>
    <row r="3" spans="1:9" ht="57" customHeight="1">
      <c r="A3" s="1"/>
      <c r="B3" s="1"/>
      <c r="C3" s="28"/>
      <c r="D3" s="28"/>
      <c r="E3" s="28"/>
      <c r="F3" s="28"/>
      <c r="G3" s="28"/>
      <c r="H3" s="28"/>
      <c r="I3" s="28"/>
    </row>
    <row r="4" spans="1:9">
      <c r="A4" s="29" t="s">
        <v>17</v>
      </c>
      <c r="B4" s="29"/>
      <c r="C4" s="29"/>
      <c r="D4" s="29"/>
      <c r="E4" s="29"/>
      <c r="F4" s="29"/>
      <c r="G4" s="29"/>
      <c r="H4" s="29"/>
      <c r="I4" s="29"/>
    </row>
    <row r="5" spans="1:9">
      <c r="A5" s="29"/>
      <c r="B5" s="29"/>
      <c r="C5" s="29"/>
      <c r="D5" s="29"/>
      <c r="E5" s="29"/>
      <c r="F5" s="29"/>
      <c r="G5" s="29"/>
      <c r="H5" s="29"/>
      <c r="I5" s="29"/>
    </row>
    <row r="6" spans="1:9" ht="63.75" customHeight="1">
      <c r="A6" s="29"/>
      <c r="B6" s="29"/>
      <c r="C6" s="29"/>
      <c r="D6" s="29"/>
      <c r="E6" s="29"/>
      <c r="F6" s="29"/>
      <c r="G6" s="29"/>
      <c r="H6" s="29"/>
      <c r="I6" s="29"/>
    </row>
    <row r="7" spans="1:9" ht="51.75" customHeight="1">
      <c r="B7" s="32" t="s">
        <v>18</v>
      </c>
      <c r="C7" s="33"/>
      <c r="D7" s="34" t="s">
        <v>21</v>
      </c>
      <c r="E7" s="35"/>
      <c r="F7" s="35"/>
      <c r="G7" s="36"/>
      <c r="H7" s="30" t="s">
        <v>22</v>
      </c>
      <c r="I7" s="30" t="s">
        <v>23</v>
      </c>
    </row>
    <row r="8" spans="1:9" ht="70.5" customHeight="1">
      <c r="B8" s="9" t="s">
        <v>19</v>
      </c>
      <c r="C8" s="9" t="s">
        <v>20</v>
      </c>
      <c r="D8" s="37"/>
      <c r="E8" s="38"/>
      <c r="F8" s="38"/>
      <c r="G8" s="39"/>
      <c r="H8" s="31"/>
      <c r="I8" s="31"/>
    </row>
    <row r="9" spans="1:9" ht="25.5" customHeight="1">
      <c r="B9" s="2"/>
      <c r="C9" s="2"/>
      <c r="D9" s="26" t="s">
        <v>24</v>
      </c>
      <c r="E9" s="26"/>
      <c r="F9" s="26"/>
      <c r="G9" s="26"/>
      <c r="H9" s="18">
        <f>H11</f>
        <v>1255</v>
      </c>
      <c r="I9" s="18">
        <f>I11</f>
        <v>867.60000000000036</v>
      </c>
    </row>
    <row r="10" spans="1:9">
      <c r="B10" s="2"/>
      <c r="C10" s="2"/>
      <c r="D10" s="26" t="s">
        <v>25</v>
      </c>
      <c r="E10" s="26"/>
      <c r="F10" s="26"/>
      <c r="G10" s="26"/>
      <c r="H10" s="18"/>
      <c r="I10" s="18"/>
    </row>
    <row r="11" spans="1:9" ht="30" customHeight="1">
      <c r="B11" s="2"/>
      <c r="C11" s="2"/>
      <c r="D11" s="26" t="s">
        <v>26</v>
      </c>
      <c r="E11" s="26"/>
      <c r="F11" s="26"/>
      <c r="G11" s="26"/>
      <c r="H11" s="18">
        <f>H13</f>
        <v>1255</v>
      </c>
      <c r="I11" s="18">
        <f>I13</f>
        <v>867.60000000000036</v>
      </c>
    </row>
    <row r="12" spans="1:9">
      <c r="B12" s="2"/>
      <c r="C12" s="2"/>
      <c r="D12" s="26" t="s">
        <v>27</v>
      </c>
      <c r="E12" s="26"/>
      <c r="F12" s="26"/>
      <c r="G12" s="26"/>
      <c r="H12" s="18"/>
      <c r="I12" s="18"/>
    </row>
    <row r="13" spans="1:9" ht="45.75" customHeight="1">
      <c r="B13" s="2">
        <v>903</v>
      </c>
      <c r="C13" s="2"/>
      <c r="D13" s="26" t="s">
        <v>28</v>
      </c>
      <c r="E13" s="26"/>
      <c r="F13" s="26"/>
      <c r="G13" s="26"/>
      <c r="H13" s="18">
        <f>H15+H14</f>
        <v>1255</v>
      </c>
      <c r="I13" s="18">
        <f>I15+I14</f>
        <v>867.60000000000036</v>
      </c>
    </row>
    <row r="14" spans="1:9" ht="29.25" customHeight="1">
      <c r="B14" s="2">
        <v>903</v>
      </c>
      <c r="C14" s="11" t="s">
        <v>31</v>
      </c>
      <c r="D14" s="26" t="s">
        <v>29</v>
      </c>
      <c r="E14" s="26"/>
      <c r="F14" s="26"/>
      <c r="G14" s="26"/>
      <c r="H14" s="18">
        <v>-10729.5</v>
      </c>
      <c r="I14" s="18">
        <v>-10955.1</v>
      </c>
    </row>
    <row r="15" spans="1:9" ht="27" customHeight="1">
      <c r="B15" s="2">
        <v>903</v>
      </c>
      <c r="C15" s="11" t="s">
        <v>32</v>
      </c>
      <c r="D15" s="26" t="s">
        <v>30</v>
      </c>
      <c r="E15" s="26"/>
      <c r="F15" s="26"/>
      <c r="G15" s="26"/>
      <c r="H15" s="18">
        <v>11984.5</v>
      </c>
      <c r="I15" s="18">
        <v>11822.7</v>
      </c>
    </row>
    <row r="16" spans="1:9" ht="27.75" customHeight="1"/>
  </sheetData>
  <mergeCells count="13">
    <mergeCell ref="D14:G14"/>
    <mergeCell ref="D15:G15"/>
    <mergeCell ref="C1:I3"/>
    <mergeCell ref="A4:I6"/>
    <mergeCell ref="D11:G11"/>
    <mergeCell ref="D12:G12"/>
    <mergeCell ref="D13:G13"/>
    <mergeCell ref="H7:H8"/>
    <mergeCell ref="I7:I8"/>
    <mergeCell ref="B7:C7"/>
    <mergeCell ref="D9:G9"/>
    <mergeCell ref="D10:G10"/>
    <mergeCell ref="D7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opLeftCell="A7" workbookViewId="0">
      <selection activeCell="I8" sqref="I8"/>
    </sheetView>
  </sheetViews>
  <sheetFormatPr defaultRowHeight="15"/>
  <sheetData>
    <row r="2" spans="1:9" ht="28.5" customHeight="1">
      <c r="A2" s="1"/>
      <c r="B2" s="1"/>
      <c r="C2" s="27" t="s">
        <v>84</v>
      </c>
      <c r="D2" s="28"/>
      <c r="E2" s="28"/>
      <c r="F2" s="28"/>
      <c r="G2" s="28"/>
      <c r="H2" s="28"/>
      <c r="I2" s="28"/>
    </row>
    <row r="3" spans="1:9">
      <c r="A3" s="1"/>
      <c r="B3" s="1"/>
      <c r="C3" s="28"/>
      <c r="D3" s="28"/>
      <c r="E3" s="28"/>
      <c r="F3" s="28"/>
      <c r="G3" s="28"/>
      <c r="H3" s="28"/>
      <c r="I3" s="28"/>
    </row>
    <row r="4" spans="1:9" ht="45.75" customHeight="1">
      <c r="A4" s="1"/>
      <c r="B4" s="1"/>
      <c r="C4" s="28"/>
      <c r="D4" s="28"/>
      <c r="E4" s="28"/>
      <c r="F4" s="28"/>
      <c r="G4" s="28"/>
      <c r="H4" s="28"/>
      <c r="I4" s="28"/>
    </row>
    <row r="5" spans="1:9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 ht="33.7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72">
      <c r="A8" s="40" t="s">
        <v>1</v>
      </c>
      <c r="B8" s="40"/>
      <c r="C8" s="40"/>
      <c r="D8" s="40"/>
      <c r="E8" s="3" t="s">
        <v>2</v>
      </c>
      <c r="F8" s="3" t="s">
        <v>3</v>
      </c>
      <c r="G8" s="3" t="s">
        <v>4</v>
      </c>
      <c r="H8" s="3" t="s">
        <v>5</v>
      </c>
    </row>
    <row r="9" spans="1:9">
      <c r="A9" s="41">
        <v>1</v>
      </c>
      <c r="B9" s="41"/>
      <c r="C9" s="41"/>
      <c r="D9" s="41"/>
      <c r="E9" s="4">
        <v>2</v>
      </c>
      <c r="F9" s="4">
        <v>3</v>
      </c>
      <c r="G9" s="4">
        <v>4</v>
      </c>
      <c r="H9" s="4">
        <v>5</v>
      </c>
    </row>
    <row r="10" spans="1:9" ht="35.1" customHeight="1">
      <c r="A10" s="42" t="s">
        <v>6</v>
      </c>
      <c r="B10" s="42"/>
      <c r="C10" s="42"/>
      <c r="D10" s="42"/>
      <c r="E10" s="5">
        <v>100</v>
      </c>
      <c r="F10" s="6">
        <f>F11+F12+F13+F14+F15+F16+F17</f>
        <v>3149</v>
      </c>
      <c r="G10" s="6">
        <f>G11+G12+G13+G14+G15+G16+G17</f>
        <v>3374.6</v>
      </c>
      <c r="H10" s="7">
        <f t="shared" ref="H10:H20" si="0">G10*100/F10</f>
        <v>107.16417910447761</v>
      </c>
    </row>
    <row r="11" spans="1:9" ht="35.1" customHeight="1">
      <c r="A11" s="43" t="s">
        <v>7</v>
      </c>
      <c r="B11" s="44"/>
      <c r="C11" s="44"/>
      <c r="D11" s="45"/>
      <c r="E11" s="2">
        <v>101</v>
      </c>
      <c r="F11" s="7">
        <v>1321</v>
      </c>
      <c r="G11" s="7">
        <v>1391.9</v>
      </c>
      <c r="H11" s="7">
        <f t="shared" si="0"/>
        <v>105.36714610143831</v>
      </c>
    </row>
    <row r="12" spans="1:9" ht="56.25" customHeight="1">
      <c r="A12" s="46" t="s">
        <v>8</v>
      </c>
      <c r="B12" s="46"/>
      <c r="C12" s="46"/>
      <c r="D12" s="46"/>
      <c r="E12" s="2">
        <v>103</v>
      </c>
      <c r="F12" s="7">
        <v>1332.5</v>
      </c>
      <c r="G12" s="7">
        <v>1461.2</v>
      </c>
      <c r="H12" s="7">
        <f t="shared" si="0"/>
        <v>109.65853658536585</v>
      </c>
    </row>
    <row r="13" spans="1:9" ht="35.1" customHeight="1">
      <c r="A13" s="46" t="s">
        <v>9</v>
      </c>
      <c r="B13" s="46"/>
      <c r="C13" s="46"/>
      <c r="D13" s="46"/>
      <c r="E13" s="2">
        <v>106</v>
      </c>
      <c r="F13" s="7">
        <v>352</v>
      </c>
      <c r="G13" s="7">
        <v>376.7</v>
      </c>
      <c r="H13" s="7">
        <f t="shared" si="0"/>
        <v>107.01704545454545</v>
      </c>
    </row>
    <row r="14" spans="1:9" ht="60.75" customHeight="1">
      <c r="A14" s="46" t="s">
        <v>10</v>
      </c>
      <c r="B14" s="46"/>
      <c r="C14" s="46"/>
      <c r="D14" s="46"/>
      <c r="E14" s="2">
        <v>109</v>
      </c>
      <c r="F14" s="7">
        <v>0</v>
      </c>
      <c r="G14" s="7">
        <v>0</v>
      </c>
      <c r="H14" s="7" t="e">
        <f t="shared" si="0"/>
        <v>#DIV/0!</v>
      </c>
    </row>
    <row r="15" spans="1:9" ht="54" customHeight="1">
      <c r="A15" s="46" t="s">
        <v>11</v>
      </c>
      <c r="B15" s="46"/>
      <c r="C15" s="46"/>
      <c r="D15" s="46"/>
      <c r="E15" s="2">
        <v>111</v>
      </c>
      <c r="F15" s="7">
        <v>142</v>
      </c>
      <c r="G15" s="7">
        <v>143.1</v>
      </c>
      <c r="H15" s="7">
        <f t="shared" si="0"/>
        <v>100.77464788732394</v>
      </c>
    </row>
    <row r="16" spans="1:9" ht="35.1" customHeight="1">
      <c r="A16" s="46" t="s">
        <v>12</v>
      </c>
      <c r="B16" s="46"/>
      <c r="C16" s="46"/>
      <c r="D16" s="46"/>
      <c r="E16" s="2">
        <v>114</v>
      </c>
      <c r="F16" s="7">
        <v>0</v>
      </c>
      <c r="G16" s="7">
        <v>0</v>
      </c>
      <c r="H16" s="7" t="e">
        <f t="shared" si="0"/>
        <v>#DIV/0!</v>
      </c>
    </row>
    <row r="17" spans="1:8" ht="35.1" customHeight="1">
      <c r="A17" s="46" t="s">
        <v>13</v>
      </c>
      <c r="B17" s="46"/>
      <c r="C17" s="46"/>
      <c r="D17" s="46"/>
      <c r="E17" s="2">
        <v>116</v>
      </c>
      <c r="F17" s="7">
        <v>1.5</v>
      </c>
      <c r="G17" s="7">
        <v>1.7</v>
      </c>
      <c r="H17" s="7">
        <f t="shared" si="0"/>
        <v>113.33333333333333</v>
      </c>
    </row>
    <row r="18" spans="1:8" ht="35.1" customHeight="1">
      <c r="A18" s="42" t="s">
        <v>16</v>
      </c>
      <c r="B18" s="42"/>
      <c r="C18" s="42"/>
      <c r="D18" s="42"/>
      <c r="E18" s="5">
        <v>200</v>
      </c>
      <c r="F18" s="6">
        <f>F19</f>
        <v>7580.5</v>
      </c>
      <c r="G18" s="6">
        <f>G19</f>
        <v>7580.5</v>
      </c>
      <c r="H18" s="7">
        <f t="shared" si="0"/>
        <v>100</v>
      </c>
    </row>
    <row r="19" spans="1:8" ht="35.1" customHeight="1">
      <c r="A19" s="46" t="s">
        <v>14</v>
      </c>
      <c r="B19" s="46"/>
      <c r="C19" s="46"/>
      <c r="D19" s="46"/>
      <c r="E19" s="2">
        <v>202</v>
      </c>
      <c r="F19" s="7">
        <v>7580.5</v>
      </c>
      <c r="G19" s="7">
        <v>7580.5</v>
      </c>
      <c r="H19" s="7">
        <f t="shared" si="0"/>
        <v>100</v>
      </c>
    </row>
    <row r="20" spans="1:8" ht="35.1" customHeight="1">
      <c r="A20" s="42" t="s">
        <v>15</v>
      </c>
      <c r="B20" s="42"/>
      <c r="C20" s="42"/>
      <c r="D20" s="42"/>
      <c r="E20" s="5"/>
      <c r="F20" s="6">
        <f>F10+F18</f>
        <v>10729.5</v>
      </c>
      <c r="G20" s="6">
        <f>G10+G18</f>
        <v>10955.1</v>
      </c>
      <c r="H20" s="7">
        <f t="shared" si="0"/>
        <v>102.10261428771145</v>
      </c>
    </row>
  </sheetData>
  <mergeCells count="15">
    <mergeCell ref="A20:D2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C2:I4"/>
    <mergeCell ref="A5:I7"/>
    <mergeCell ref="A8:D8"/>
    <mergeCell ref="A9:D9"/>
    <mergeCell ref="A10:D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workbookViewId="0">
      <selection activeCell="A5" sqref="A5:I7"/>
    </sheetView>
  </sheetViews>
  <sheetFormatPr defaultRowHeight="15"/>
  <sheetData>
    <row r="2" spans="1:9" ht="24" customHeight="1">
      <c r="A2" s="1"/>
      <c r="B2" s="1"/>
      <c r="C2" s="27" t="s">
        <v>89</v>
      </c>
      <c r="D2" s="28"/>
      <c r="E2" s="28"/>
      <c r="F2" s="28"/>
      <c r="G2" s="28"/>
      <c r="H2" s="28"/>
      <c r="I2" s="28"/>
    </row>
    <row r="3" spans="1:9">
      <c r="A3" s="1"/>
      <c r="B3" s="1"/>
      <c r="C3" s="28"/>
      <c r="D3" s="28"/>
      <c r="E3" s="28"/>
      <c r="F3" s="28"/>
      <c r="G3" s="28"/>
      <c r="H3" s="28"/>
      <c r="I3" s="28"/>
    </row>
    <row r="4" spans="1:9" ht="42" customHeight="1">
      <c r="A4" s="1"/>
      <c r="B4" s="1"/>
      <c r="C4" s="28"/>
      <c r="D4" s="28"/>
      <c r="E4" s="28"/>
      <c r="F4" s="28"/>
      <c r="G4" s="28"/>
      <c r="H4" s="28"/>
      <c r="I4" s="28"/>
    </row>
    <row r="5" spans="1:9">
      <c r="A5" s="29" t="s">
        <v>33</v>
      </c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>
      <c r="A7" s="29"/>
      <c r="B7" s="29"/>
      <c r="C7" s="29"/>
      <c r="D7" s="29"/>
      <c r="E7" s="29"/>
      <c r="F7" s="29"/>
      <c r="G7" s="29"/>
      <c r="H7" s="29"/>
      <c r="I7" s="29"/>
    </row>
    <row r="8" spans="1:9" ht="81.75" customHeight="1">
      <c r="A8" s="54" t="s">
        <v>21</v>
      </c>
      <c r="B8" s="55"/>
      <c r="C8" s="56"/>
      <c r="D8" s="57" t="s">
        <v>34</v>
      </c>
      <c r="E8" s="58"/>
      <c r="F8" s="54" t="s">
        <v>35</v>
      </c>
      <c r="G8" s="56"/>
      <c r="H8" s="54" t="s">
        <v>86</v>
      </c>
      <c r="I8" s="56"/>
    </row>
    <row r="9" spans="1:9" ht="15.75">
      <c r="A9" s="54">
        <v>1</v>
      </c>
      <c r="B9" s="55"/>
      <c r="C9" s="56"/>
      <c r="D9" s="54">
        <v>2</v>
      </c>
      <c r="E9" s="56"/>
      <c r="F9" s="54">
        <v>3</v>
      </c>
      <c r="G9" s="56"/>
      <c r="H9" s="54">
        <v>4</v>
      </c>
      <c r="I9" s="56"/>
    </row>
    <row r="10" spans="1:9" ht="76.5" customHeight="1">
      <c r="A10" s="47" t="s">
        <v>36</v>
      </c>
      <c r="B10" s="48"/>
      <c r="C10" s="49"/>
      <c r="D10" s="50">
        <v>0</v>
      </c>
      <c r="E10" s="51"/>
      <c r="F10" s="52">
        <v>2379.1999999999998</v>
      </c>
      <c r="G10" s="53"/>
      <c r="H10" s="52">
        <v>2315.5</v>
      </c>
      <c r="I10" s="53"/>
    </row>
  </sheetData>
  <mergeCells count="14">
    <mergeCell ref="C2:I4"/>
    <mergeCell ref="A5:I7"/>
    <mergeCell ref="A10:C10"/>
    <mergeCell ref="D10:E10"/>
    <mergeCell ref="F10:G10"/>
    <mergeCell ref="H10:I10"/>
    <mergeCell ref="A8:C8"/>
    <mergeCell ref="D8:E8"/>
    <mergeCell ref="F8:G8"/>
    <mergeCell ref="H8:I8"/>
    <mergeCell ref="A9:C9"/>
    <mergeCell ref="D9:E9"/>
    <mergeCell ref="F9:G9"/>
    <mergeCell ref="H9:I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H10" sqref="H10:I10"/>
    </sheetView>
  </sheetViews>
  <sheetFormatPr defaultRowHeight="15"/>
  <cols>
    <col min="1" max="2" width="9.140625" customWidth="1"/>
  </cols>
  <sheetData>
    <row r="2" spans="1:9">
      <c r="A2" s="1"/>
      <c r="B2" s="1"/>
      <c r="C2" s="27" t="s">
        <v>90</v>
      </c>
      <c r="D2" s="28"/>
      <c r="E2" s="28"/>
      <c r="F2" s="28"/>
      <c r="G2" s="28"/>
      <c r="H2" s="28"/>
      <c r="I2" s="28"/>
    </row>
    <row r="3" spans="1:9">
      <c r="A3" s="1"/>
      <c r="B3" s="1"/>
      <c r="C3" s="28"/>
      <c r="D3" s="28"/>
      <c r="E3" s="28"/>
      <c r="F3" s="28"/>
      <c r="G3" s="28"/>
      <c r="H3" s="28"/>
      <c r="I3" s="28"/>
    </row>
    <row r="4" spans="1:9" ht="48.75" customHeight="1">
      <c r="A4" s="1"/>
      <c r="B4" s="1"/>
      <c r="C4" s="28"/>
      <c r="D4" s="28"/>
      <c r="E4" s="28"/>
      <c r="F4" s="28"/>
      <c r="G4" s="28"/>
      <c r="H4" s="28"/>
      <c r="I4" s="28"/>
    </row>
    <row r="5" spans="1:9">
      <c r="A5" s="60" t="s">
        <v>37</v>
      </c>
      <c r="B5" s="60"/>
      <c r="C5" s="60"/>
      <c r="D5" s="60"/>
      <c r="E5" s="60"/>
      <c r="F5" s="60"/>
      <c r="G5" s="60"/>
      <c r="H5" s="60"/>
      <c r="I5" s="60"/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 ht="32.2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ht="15.75" customHeight="1"/>
    <row r="9" spans="1:9">
      <c r="A9" s="61"/>
      <c r="B9" s="61"/>
      <c r="C9" s="61"/>
      <c r="D9" s="61"/>
      <c r="E9" s="61"/>
      <c r="F9" s="61"/>
      <c r="G9" s="61"/>
      <c r="H9" s="61" t="s">
        <v>39</v>
      </c>
      <c r="I9" s="61"/>
    </row>
    <row r="10" spans="1:9" ht="30.75" customHeight="1">
      <c r="A10" s="63" t="s">
        <v>40</v>
      </c>
      <c r="B10" s="64"/>
      <c r="C10" s="64"/>
      <c r="D10" s="64"/>
      <c r="E10" s="64"/>
      <c r="F10" s="64"/>
      <c r="G10" s="65"/>
      <c r="H10" s="62">
        <v>30</v>
      </c>
      <c r="I10" s="62"/>
    </row>
    <row r="11" spans="1:9" ht="40.5" customHeight="1">
      <c r="A11" s="43" t="s">
        <v>41</v>
      </c>
      <c r="B11" s="44"/>
      <c r="C11" s="44"/>
      <c r="D11" s="44"/>
      <c r="E11" s="44"/>
      <c r="F11" s="44"/>
      <c r="G11" s="45"/>
      <c r="H11" s="62">
        <v>0</v>
      </c>
      <c r="I11" s="62"/>
    </row>
    <row r="12" spans="1:9">
      <c r="A12" s="43" t="s">
        <v>38</v>
      </c>
      <c r="B12" s="44"/>
      <c r="C12" s="44"/>
      <c r="D12" s="44"/>
      <c r="E12" s="44"/>
      <c r="F12" s="44"/>
      <c r="G12" s="45"/>
      <c r="H12" s="62">
        <f>H11*100/H10</f>
        <v>0</v>
      </c>
      <c r="I12" s="62"/>
    </row>
    <row r="14" spans="1:9">
      <c r="D14" t="s">
        <v>42</v>
      </c>
    </row>
    <row r="16" spans="1:9">
      <c r="A16" s="4" t="s">
        <v>43</v>
      </c>
      <c r="B16" s="41" t="s">
        <v>44</v>
      </c>
      <c r="C16" s="41"/>
      <c r="D16" s="41"/>
      <c r="E16" s="41"/>
      <c r="F16" s="41"/>
      <c r="G16" s="41"/>
      <c r="H16" s="41" t="s">
        <v>45</v>
      </c>
      <c r="I16" s="41"/>
    </row>
    <row r="17" spans="1:9">
      <c r="A17" s="8"/>
      <c r="B17" s="59"/>
      <c r="C17" s="59"/>
      <c r="D17" s="59"/>
      <c r="E17" s="59"/>
      <c r="F17" s="59"/>
      <c r="G17" s="59"/>
      <c r="H17" s="59"/>
      <c r="I17" s="59"/>
    </row>
    <row r="18" spans="1:9">
      <c r="A18" s="8"/>
      <c r="B18" s="59"/>
      <c r="C18" s="59"/>
      <c r="D18" s="59"/>
      <c r="E18" s="59"/>
      <c r="F18" s="59"/>
      <c r="G18" s="59"/>
      <c r="H18" s="59"/>
      <c r="I18" s="59"/>
    </row>
    <row r="19" spans="1:9">
      <c r="A19" s="8"/>
      <c r="B19" s="59"/>
      <c r="C19" s="59"/>
      <c r="D19" s="59"/>
      <c r="E19" s="59"/>
      <c r="F19" s="59"/>
      <c r="G19" s="59"/>
      <c r="H19" s="59"/>
      <c r="I19" s="59"/>
    </row>
    <row r="20" spans="1:9">
      <c r="A20" s="8"/>
      <c r="B20" s="59"/>
      <c r="C20" s="59"/>
      <c r="D20" s="59"/>
      <c r="E20" s="59"/>
      <c r="F20" s="59"/>
      <c r="G20" s="59"/>
      <c r="H20" s="59"/>
      <c r="I20" s="59"/>
    </row>
    <row r="21" spans="1:9">
      <c r="A21" s="8"/>
      <c r="B21" s="59"/>
      <c r="C21" s="59"/>
      <c r="D21" s="59"/>
      <c r="E21" s="59"/>
      <c r="F21" s="59"/>
      <c r="G21" s="59"/>
      <c r="H21" s="59"/>
      <c r="I21" s="59"/>
    </row>
    <row r="22" spans="1:9">
      <c r="A22" s="8"/>
      <c r="B22" s="59"/>
      <c r="C22" s="59"/>
      <c r="D22" s="59"/>
      <c r="E22" s="59"/>
      <c r="F22" s="59"/>
      <c r="G22" s="59"/>
      <c r="H22" s="59"/>
      <c r="I22" s="59"/>
    </row>
    <row r="23" spans="1:9">
      <c r="A23" s="8"/>
      <c r="B23" s="59"/>
      <c r="C23" s="59"/>
      <c r="D23" s="59"/>
      <c r="E23" s="59"/>
      <c r="F23" s="59"/>
      <c r="G23" s="59"/>
      <c r="H23" s="59"/>
      <c r="I23" s="59"/>
    </row>
    <row r="24" spans="1:9">
      <c r="F24" t="s">
        <v>46</v>
      </c>
      <c r="H24" s="59">
        <f>H17+H18+H19+H20+H21+H22+H23</f>
        <v>0</v>
      </c>
      <c r="I24" s="59"/>
    </row>
  </sheetData>
  <mergeCells count="27">
    <mergeCell ref="C2:I4"/>
    <mergeCell ref="A5:I7"/>
    <mergeCell ref="B16:G16"/>
    <mergeCell ref="H16:I16"/>
    <mergeCell ref="H9:I9"/>
    <mergeCell ref="H10:I10"/>
    <mergeCell ref="A9:G9"/>
    <mergeCell ref="A10:G10"/>
    <mergeCell ref="A11:G11"/>
    <mergeCell ref="H11:I11"/>
    <mergeCell ref="A12:G12"/>
    <mergeCell ref="H12:I12"/>
    <mergeCell ref="B17:G17"/>
    <mergeCell ref="H17:I17"/>
    <mergeCell ref="B18:G18"/>
    <mergeCell ref="H18:I18"/>
    <mergeCell ref="B19:G19"/>
    <mergeCell ref="H19:I19"/>
    <mergeCell ref="B23:G23"/>
    <mergeCell ref="H23:I23"/>
    <mergeCell ref="H24:I24"/>
    <mergeCell ref="B20:G20"/>
    <mergeCell ref="H20:I20"/>
    <mergeCell ref="B21:G21"/>
    <mergeCell ref="H21:I21"/>
    <mergeCell ref="B22:G22"/>
    <mergeCell ref="H22:I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H8" sqref="H8"/>
    </sheetView>
  </sheetViews>
  <sheetFormatPr defaultRowHeight="15"/>
  <sheetData>
    <row r="2" spans="1:9">
      <c r="A2" s="1"/>
      <c r="B2" s="1"/>
      <c r="C2" s="27" t="s">
        <v>87</v>
      </c>
      <c r="D2" s="28"/>
      <c r="E2" s="28"/>
      <c r="F2" s="28"/>
      <c r="G2" s="28"/>
      <c r="H2" s="28"/>
      <c r="I2" s="28"/>
    </row>
    <row r="3" spans="1:9">
      <c r="A3" s="1"/>
      <c r="B3" s="1"/>
      <c r="C3" s="28"/>
      <c r="D3" s="28"/>
      <c r="E3" s="28"/>
      <c r="F3" s="28"/>
      <c r="G3" s="28"/>
      <c r="H3" s="28"/>
      <c r="I3" s="28"/>
    </row>
    <row r="4" spans="1:9" ht="56.25" customHeight="1">
      <c r="A4" s="1"/>
      <c r="B4" s="1"/>
      <c r="C4" s="28"/>
      <c r="D4" s="28"/>
      <c r="E4" s="28"/>
      <c r="F4" s="28"/>
      <c r="G4" s="28"/>
      <c r="H4" s="28"/>
      <c r="I4" s="28"/>
    </row>
    <row r="5" spans="1:9">
      <c r="A5" s="60" t="s">
        <v>47</v>
      </c>
      <c r="B5" s="60"/>
      <c r="C5" s="60"/>
      <c r="D5" s="60"/>
      <c r="E5" s="60"/>
      <c r="F5" s="60"/>
      <c r="G5" s="60"/>
      <c r="H5" s="60"/>
      <c r="I5" s="60"/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 ht="30" customHeight="1">
      <c r="A7" s="60"/>
      <c r="B7" s="60"/>
      <c r="C7" s="60"/>
      <c r="D7" s="60"/>
      <c r="E7" s="60"/>
      <c r="F7" s="60"/>
      <c r="G7" s="60"/>
      <c r="H7" s="60"/>
      <c r="I7" s="60"/>
    </row>
    <row r="9" spans="1:9">
      <c r="A9" s="61"/>
      <c r="B9" s="61"/>
      <c r="C9" s="61"/>
      <c r="D9" s="61"/>
      <c r="E9" s="61"/>
      <c r="F9" s="61"/>
      <c r="G9" s="61"/>
      <c r="H9" s="61" t="s">
        <v>39</v>
      </c>
      <c r="I9" s="61"/>
    </row>
    <row r="10" spans="1:9" ht="57" customHeight="1">
      <c r="A10" s="63" t="s">
        <v>48</v>
      </c>
      <c r="B10" s="64"/>
      <c r="C10" s="64"/>
      <c r="D10" s="64"/>
      <c r="E10" s="64"/>
      <c r="F10" s="64"/>
      <c r="G10" s="65"/>
      <c r="H10" s="62">
        <v>20</v>
      </c>
      <c r="I10" s="62"/>
    </row>
    <row r="11" spans="1:9" ht="45.75" customHeight="1">
      <c r="A11" s="43" t="s">
        <v>49</v>
      </c>
      <c r="B11" s="44"/>
      <c r="C11" s="44"/>
      <c r="D11" s="44"/>
      <c r="E11" s="44"/>
      <c r="F11" s="44"/>
      <c r="G11" s="45"/>
      <c r="H11" s="62">
        <v>17</v>
      </c>
      <c r="I11" s="62"/>
    </row>
    <row r="12" spans="1:9">
      <c r="A12" s="43" t="s">
        <v>38</v>
      </c>
      <c r="B12" s="44"/>
      <c r="C12" s="44"/>
      <c r="D12" s="44"/>
      <c r="E12" s="44"/>
      <c r="F12" s="44"/>
      <c r="G12" s="45"/>
      <c r="H12" s="62">
        <f>H11*100/H10</f>
        <v>85</v>
      </c>
      <c r="I12" s="62"/>
    </row>
    <row r="14" spans="1:9">
      <c r="D14" t="s">
        <v>42</v>
      </c>
    </row>
    <row r="16" spans="1:9">
      <c r="A16" s="12" t="s">
        <v>43</v>
      </c>
      <c r="B16" s="61" t="s">
        <v>44</v>
      </c>
      <c r="C16" s="61"/>
      <c r="D16" s="61"/>
      <c r="E16" s="61"/>
      <c r="F16" s="61"/>
      <c r="G16" s="61"/>
      <c r="H16" s="61" t="s">
        <v>45</v>
      </c>
      <c r="I16" s="61"/>
    </row>
    <row r="17" spans="1:9" ht="30" customHeight="1">
      <c r="A17" s="10">
        <v>1</v>
      </c>
      <c r="B17" s="46" t="s">
        <v>66</v>
      </c>
      <c r="C17" s="46"/>
      <c r="D17" s="46"/>
      <c r="E17" s="46"/>
      <c r="F17" s="46"/>
      <c r="G17" s="46"/>
      <c r="H17" s="66">
        <v>5</v>
      </c>
      <c r="I17" s="66"/>
    </row>
    <row r="18" spans="1:9" ht="30" customHeight="1">
      <c r="A18" s="10">
        <v>2</v>
      </c>
      <c r="B18" s="46" t="s">
        <v>67</v>
      </c>
      <c r="C18" s="46"/>
      <c r="D18" s="46"/>
      <c r="E18" s="46"/>
      <c r="F18" s="46"/>
      <c r="G18" s="46"/>
      <c r="H18" s="66">
        <v>5</v>
      </c>
      <c r="I18" s="66"/>
    </row>
    <row r="19" spans="1:9" ht="30" customHeight="1">
      <c r="A19" s="10">
        <v>3</v>
      </c>
      <c r="B19" s="46" t="s">
        <v>68</v>
      </c>
      <c r="C19" s="46"/>
      <c r="D19" s="46"/>
      <c r="E19" s="46"/>
      <c r="F19" s="46"/>
      <c r="G19" s="46"/>
      <c r="H19" s="66">
        <v>7</v>
      </c>
      <c r="I19" s="66"/>
    </row>
    <row r="20" spans="1:9" ht="30" customHeight="1">
      <c r="A20" s="1"/>
      <c r="B20" s="1"/>
      <c r="C20" s="1"/>
      <c r="D20" s="1"/>
      <c r="E20" s="1"/>
      <c r="F20" s="1" t="s">
        <v>46</v>
      </c>
      <c r="G20" s="1"/>
      <c r="H20" s="66">
        <f>H17+H18+H19</f>
        <v>17</v>
      </c>
      <c r="I20" s="66"/>
    </row>
    <row r="21" spans="1:9" ht="30" customHeight="1"/>
    <row r="22" spans="1:9" ht="30" customHeight="1"/>
    <row r="23" spans="1:9" ht="30" customHeight="1"/>
  </sheetData>
  <mergeCells count="19">
    <mergeCell ref="C2:I4"/>
    <mergeCell ref="A5:I7"/>
    <mergeCell ref="A9:G9"/>
    <mergeCell ref="H9:I9"/>
    <mergeCell ref="A10:G10"/>
    <mergeCell ref="H10:I10"/>
    <mergeCell ref="A11:G11"/>
    <mergeCell ref="H11:I11"/>
    <mergeCell ref="A12:G12"/>
    <mergeCell ref="H12:I12"/>
    <mergeCell ref="B16:G16"/>
    <mergeCell ref="H16:I16"/>
    <mergeCell ref="H20:I20"/>
    <mergeCell ref="B17:G17"/>
    <mergeCell ref="H17:I17"/>
    <mergeCell ref="B18:G18"/>
    <mergeCell ref="H18:I18"/>
    <mergeCell ref="B19:G19"/>
    <mergeCell ref="H19:I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opLeftCell="A8" workbookViewId="0">
      <selection activeCell="H8" sqref="H8"/>
    </sheetView>
  </sheetViews>
  <sheetFormatPr defaultRowHeight="15"/>
  <cols>
    <col min="3" max="3" width="19.7109375" customWidth="1"/>
    <col min="4" max="4" width="6.42578125" customWidth="1"/>
    <col min="5" max="5" width="9.5703125" bestFit="1" customWidth="1"/>
    <col min="6" max="6" width="7" customWidth="1"/>
  </cols>
  <sheetData>
    <row r="1" spans="1:9" hidden="1"/>
    <row r="2" spans="1:9">
      <c r="A2" s="1"/>
      <c r="B2" s="1"/>
      <c r="C2" s="27" t="s">
        <v>88</v>
      </c>
      <c r="D2" s="28"/>
      <c r="E2" s="28"/>
      <c r="F2" s="28"/>
      <c r="G2" s="28"/>
      <c r="H2" s="28"/>
      <c r="I2" s="28"/>
    </row>
    <row r="3" spans="1:9">
      <c r="A3" s="1"/>
      <c r="B3" s="1"/>
      <c r="C3" s="28"/>
      <c r="D3" s="28"/>
      <c r="E3" s="28"/>
      <c r="F3" s="28"/>
      <c r="G3" s="28"/>
      <c r="H3" s="28"/>
      <c r="I3" s="28"/>
    </row>
    <row r="4" spans="1:9" ht="48.75" customHeight="1">
      <c r="A4" s="1"/>
      <c r="B4" s="1"/>
      <c r="C4" s="28"/>
      <c r="D4" s="28"/>
      <c r="E4" s="28"/>
      <c r="F4" s="28"/>
      <c r="G4" s="28"/>
      <c r="H4" s="28"/>
      <c r="I4" s="28"/>
    </row>
    <row r="5" spans="1:9">
      <c r="A5" s="69" t="s">
        <v>50</v>
      </c>
      <c r="B5" s="69"/>
      <c r="C5" s="69"/>
      <c r="D5" s="69"/>
      <c r="E5" s="69"/>
      <c r="F5" s="69"/>
      <c r="G5" s="69"/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7" spans="1:9">
      <c r="A7" s="69"/>
      <c r="B7" s="69"/>
      <c r="C7" s="69"/>
      <c r="D7" s="69"/>
      <c r="E7" s="69"/>
      <c r="F7" s="69"/>
      <c r="G7" s="69"/>
      <c r="H7" s="69"/>
      <c r="I7" s="69"/>
    </row>
    <row r="8" spans="1:9" ht="51.75">
      <c r="A8" s="70" t="s">
        <v>21</v>
      </c>
      <c r="B8" s="70"/>
      <c r="C8" s="70"/>
      <c r="D8" s="13" t="s">
        <v>51</v>
      </c>
      <c r="E8" s="13" t="s">
        <v>52</v>
      </c>
      <c r="F8" s="13" t="s">
        <v>53</v>
      </c>
      <c r="G8" s="14" t="s">
        <v>54</v>
      </c>
      <c r="H8" s="14" t="s">
        <v>55</v>
      </c>
      <c r="I8" s="14" t="s">
        <v>38</v>
      </c>
    </row>
    <row r="9" spans="1:9">
      <c r="A9" s="70">
        <v>1</v>
      </c>
      <c r="B9" s="70"/>
      <c r="C9" s="70"/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</row>
    <row r="10" spans="1:9" ht="39" customHeight="1">
      <c r="A10" s="68" t="s">
        <v>69</v>
      </c>
      <c r="B10" s="68"/>
      <c r="C10" s="68"/>
      <c r="D10" s="22" t="s">
        <v>71</v>
      </c>
      <c r="E10" s="23">
        <v>7964000000</v>
      </c>
      <c r="F10" s="23"/>
      <c r="G10" s="24">
        <f>G11</f>
        <v>68</v>
      </c>
      <c r="H10" s="24">
        <f>H11</f>
        <v>68</v>
      </c>
      <c r="I10" s="24">
        <f>H10*100/G10</f>
        <v>100</v>
      </c>
    </row>
    <row r="11" spans="1:9" ht="38.25" customHeight="1">
      <c r="A11" s="67" t="s">
        <v>70</v>
      </c>
      <c r="B11" s="67"/>
      <c r="C11" s="67"/>
      <c r="D11" s="21" t="s">
        <v>71</v>
      </c>
      <c r="E11" s="20">
        <v>7964100000</v>
      </c>
      <c r="F11" s="20"/>
      <c r="G11" s="25">
        <f>G12</f>
        <v>68</v>
      </c>
      <c r="H11" s="25">
        <f>H12</f>
        <v>68</v>
      </c>
      <c r="I11" s="25">
        <f t="shared" ref="I11:I24" si="0">H11*100/G11</f>
        <v>100</v>
      </c>
    </row>
    <row r="12" spans="1:9" ht="38.25" customHeight="1">
      <c r="A12" s="67" t="s">
        <v>72</v>
      </c>
      <c r="B12" s="67"/>
      <c r="C12" s="67"/>
      <c r="D12" s="21" t="s">
        <v>71</v>
      </c>
      <c r="E12" s="20">
        <v>7964100000</v>
      </c>
      <c r="F12" s="20">
        <v>240</v>
      </c>
      <c r="G12" s="25">
        <v>68</v>
      </c>
      <c r="H12" s="25">
        <v>68</v>
      </c>
      <c r="I12" s="25">
        <f t="shared" si="0"/>
        <v>100</v>
      </c>
    </row>
    <row r="13" spans="1:9" ht="49.5" customHeight="1">
      <c r="A13" s="68" t="s">
        <v>73</v>
      </c>
      <c r="B13" s="68"/>
      <c r="C13" s="68"/>
      <c r="D13" s="22" t="s">
        <v>74</v>
      </c>
      <c r="E13" s="23">
        <v>7965000000</v>
      </c>
      <c r="F13" s="23"/>
      <c r="G13" s="24">
        <f>G14</f>
        <v>1940.5</v>
      </c>
      <c r="H13" s="24">
        <f>H14</f>
        <v>1876.8</v>
      </c>
      <c r="I13" s="24">
        <f t="shared" si="0"/>
        <v>96.717340891522809</v>
      </c>
    </row>
    <row r="14" spans="1:9" ht="47.25" customHeight="1">
      <c r="A14" s="67" t="s">
        <v>75</v>
      </c>
      <c r="B14" s="67"/>
      <c r="C14" s="67"/>
      <c r="D14" s="21" t="s">
        <v>74</v>
      </c>
      <c r="E14" s="20">
        <v>7965100000</v>
      </c>
      <c r="F14" s="20"/>
      <c r="G14" s="25">
        <f>G15</f>
        <v>1940.5</v>
      </c>
      <c r="H14" s="25">
        <f>H15</f>
        <v>1876.8</v>
      </c>
      <c r="I14" s="25">
        <f t="shared" si="0"/>
        <v>96.717340891522809</v>
      </c>
    </row>
    <row r="15" spans="1:9" ht="41.25" customHeight="1">
      <c r="A15" s="67" t="s">
        <v>72</v>
      </c>
      <c r="B15" s="67"/>
      <c r="C15" s="67"/>
      <c r="D15" s="21" t="s">
        <v>74</v>
      </c>
      <c r="E15" s="20">
        <v>7965100000</v>
      </c>
      <c r="F15" s="20">
        <v>240</v>
      </c>
      <c r="G15" s="25">
        <v>1940.5</v>
      </c>
      <c r="H15" s="25">
        <v>1876.8</v>
      </c>
      <c r="I15" s="25">
        <f t="shared" si="0"/>
        <v>96.717340891522809</v>
      </c>
    </row>
    <row r="16" spans="1:9" ht="61.5" customHeight="1">
      <c r="A16" s="68" t="s">
        <v>76</v>
      </c>
      <c r="B16" s="68"/>
      <c r="C16" s="68"/>
      <c r="D16" s="22" t="s">
        <v>77</v>
      </c>
      <c r="E16" s="23">
        <v>796100000</v>
      </c>
      <c r="F16" s="23"/>
      <c r="G16" s="24">
        <f>G17+G19+G21</f>
        <v>215.4</v>
      </c>
      <c r="H16" s="24">
        <f>H17+H19+H21</f>
        <v>215.4</v>
      </c>
      <c r="I16" s="24">
        <f t="shared" si="0"/>
        <v>100</v>
      </c>
    </row>
    <row r="17" spans="1:9" ht="28.5" customHeight="1">
      <c r="A17" s="67" t="s">
        <v>78</v>
      </c>
      <c r="B17" s="67"/>
      <c r="C17" s="67"/>
      <c r="D17" s="21" t="s">
        <v>77</v>
      </c>
      <c r="E17" s="20">
        <v>7961100000</v>
      </c>
      <c r="F17" s="20"/>
      <c r="G17" s="25">
        <f>G18</f>
        <v>76.5</v>
      </c>
      <c r="H17" s="25">
        <f>H18</f>
        <v>76.5</v>
      </c>
      <c r="I17" s="25">
        <f t="shared" si="0"/>
        <v>100</v>
      </c>
    </row>
    <row r="18" spans="1:9" ht="39.75" customHeight="1">
      <c r="A18" s="67" t="s">
        <v>72</v>
      </c>
      <c r="B18" s="67"/>
      <c r="C18" s="67"/>
      <c r="D18" s="21" t="s">
        <v>77</v>
      </c>
      <c r="E18" s="20">
        <v>7961100000</v>
      </c>
      <c r="F18" s="20">
        <v>240</v>
      </c>
      <c r="G18" s="25">
        <v>76.5</v>
      </c>
      <c r="H18" s="25">
        <v>76.5</v>
      </c>
      <c r="I18" s="25">
        <f t="shared" si="0"/>
        <v>100</v>
      </c>
    </row>
    <row r="19" spans="1:9" ht="23.25" customHeight="1">
      <c r="A19" s="67" t="s">
        <v>79</v>
      </c>
      <c r="B19" s="67"/>
      <c r="C19" s="67"/>
      <c r="D19" s="21" t="s">
        <v>77</v>
      </c>
      <c r="E19" s="20">
        <v>7961200000</v>
      </c>
      <c r="F19" s="20"/>
      <c r="G19" s="25">
        <f>G20</f>
        <v>93.9</v>
      </c>
      <c r="H19" s="25">
        <f>H20</f>
        <v>93.9</v>
      </c>
      <c r="I19" s="25">
        <f t="shared" si="0"/>
        <v>100</v>
      </c>
    </row>
    <row r="20" spans="1:9" ht="36" customHeight="1">
      <c r="A20" s="67" t="s">
        <v>72</v>
      </c>
      <c r="B20" s="67"/>
      <c r="C20" s="67"/>
      <c r="D20" s="21" t="s">
        <v>77</v>
      </c>
      <c r="E20" s="20">
        <v>7961200000</v>
      </c>
      <c r="F20" s="20">
        <v>240</v>
      </c>
      <c r="G20" s="25">
        <v>93.9</v>
      </c>
      <c r="H20" s="25">
        <v>93.9</v>
      </c>
      <c r="I20" s="25">
        <f t="shared" si="0"/>
        <v>100</v>
      </c>
    </row>
    <row r="21" spans="1:9" ht="43.5" customHeight="1">
      <c r="A21" s="67" t="s">
        <v>80</v>
      </c>
      <c r="B21" s="67"/>
      <c r="C21" s="67"/>
      <c r="D21" s="21" t="s">
        <v>77</v>
      </c>
      <c r="E21" s="20">
        <v>7961300000</v>
      </c>
      <c r="F21" s="20"/>
      <c r="G21" s="25">
        <f>G22</f>
        <v>45</v>
      </c>
      <c r="H21" s="25">
        <f>H22</f>
        <v>45</v>
      </c>
      <c r="I21" s="25">
        <f t="shared" si="0"/>
        <v>100</v>
      </c>
    </row>
    <row r="22" spans="1:9" ht="41.25" customHeight="1">
      <c r="A22" s="67" t="s">
        <v>72</v>
      </c>
      <c r="B22" s="67"/>
      <c r="C22" s="67"/>
      <c r="D22" s="21" t="s">
        <v>77</v>
      </c>
      <c r="E22" s="20">
        <v>7961300000</v>
      </c>
      <c r="F22" s="20">
        <v>240</v>
      </c>
      <c r="G22" s="25">
        <v>45</v>
      </c>
      <c r="H22" s="25">
        <v>45</v>
      </c>
      <c r="I22" s="25">
        <f t="shared" si="0"/>
        <v>100</v>
      </c>
    </row>
    <row r="23" spans="1:9" ht="48" customHeight="1">
      <c r="A23" s="68" t="s">
        <v>81</v>
      </c>
      <c r="B23" s="68"/>
      <c r="C23" s="68"/>
      <c r="D23" s="22" t="s">
        <v>82</v>
      </c>
      <c r="E23" s="23"/>
      <c r="F23" s="23"/>
      <c r="G23" s="24">
        <f>G24</f>
        <v>19.5</v>
      </c>
      <c r="H23" s="24">
        <f>H24</f>
        <v>19.5</v>
      </c>
      <c r="I23" s="24">
        <f t="shared" si="0"/>
        <v>100</v>
      </c>
    </row>
    <row r="24" spans="1:9" ht="22.5" customHeight="1">
      <c r="A24" s="67" t="s">
        <v>83</v>
      </c>
      <c r="B24" s="67"/>
      <c r="C24" s="67"/>
      <c r="D24" s="21" t="s">
        <v>82</v>
      </c>
      <c r="E24" s="20">
        <v>7962100000</v>
      </c>
      <c r="F24" s="20"/>
      <c r="G24" s="25">
        <f>G25</f>
        <v>19.5</v>
      </c>
      <c r="H24" s="25">
        <f>H25</f>
        <v>19.5</v>
      </c>
      <c r="I24" s="25">
        <f t="shared" si="0"/>
        <v>100</v>
      </c>
    </row>
    <row r="25" spans="1:9" ht="39" customHeight="1">
      <c r="A25" s="67" t="s">
        <v>72</v>
      </c>
      <c r="B25" s="67"/>
      <c r="C25" s="67"/>
      <c r="D25" s="21" t="s">
        <v>82</v>
      </c>
      <c r="E25" s="20">
        <v>7962100001</v>
      </c>
      <c r="F25" s="20">
        <v>240</v>
      </c>
      <c r="G25" s="25">
        <v>19.5</v>
      </c>
      <c r="H25" s="25">
        <v>19.5</v>
      </c>
      <c r="I25" s="25">
        <f t="shared" ref="I25" si="1">H25*100/G25</f>
        <v>100</v>
      </c>
    </row>
    <row r="26" spans="1:9" ht="17.25" customHeight="1">
      <c r="A26" s="68" t="s">
        <v>46</v>
      </c>
      <c r="B26" s="68"/>
      <c r="C26" s="68"/>
      <c r="D26" s="22"/>
      <c r="E26" s="23"/>
      <c r="F26" s="23"/>
      <c r="G26" s="24">
        <f>G10+G13+G16+G23</f>
        <v>2243.4</v>
      </c>
      <c r="H26" s="24">
        <f>H10+H13+H16+H23</f>
        <v>2179.6999999999998</v>
      </c>
      <c r="I26" s="24">
        <f t="shared" ref="I26" si="2">H26*100/G26</f>
        <v>97.160559864491375</v>
      </c>
    </row>
  </sheetData>
  <mergeCells count="21">
    <mergeCell ref="A25:C25"/>
    <mergeCell ref="A26:C26"/>
    <mergeCell ref="A17:C17"/>
    <mergeCell ref="C2:I4"/>
    <mergeCell ref="A5:I7"/>
    <mergeCell ref="A9:C9"/>
    <mergeCell ref="A8:C8"/>
    <mergeCell ref="A10:C10"/>
    <mergeCell ref="A11:C11"/>
    <mergeCell ref="A12:C12"/>
    <mergeCell ref="A13:C13"/>
    <mergeCell ref="A14:C14"/>
    <mergeCell ref="A15:C15"/>
    <mergeCell ref="A16:C16"/>
    <mergeCell ref="A24:C24"/>
    <mergeCell ref="A18:C18"/>
    <mergeCell ref="A19:C19"/>
    <mergeCell ref="A20:C20"/>
    <mergeCell ref="A21:C21"/>
    <mergeCell ref="A22:C22"/>
    <mergeCell ref="A23:C23"/>
  </mergeCells>
  <pageMargins left="0.70866141732283472" right="0.11811023622047245" top="0" bottom="0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>
      <selection activeCell="G8" sqref="G8:H8"/>
    </sheetView>
  </sheetViews>
  <sheetFormatPr defaultRowHeight="15"/>
  <sheetData>
    <row r="2" spans="1:12">
      <c r="A2" s="1"/>
      <c r="B2" s="1"/>
      <c r="C2" s="27" t="s">
        <v>91</v>
      </c>
      <c r="D2" s="28"/>
      <c r="E2" s="28"/>
      <c r="F2" s="28"/>
      <c r="G2" s="28"/>
      <c r="H2" s="28"/>
      <c r="I2" s="28"/>
    </row>
    <row r="3" spans="1:12">
      <c r="A3" s="1"/>
      <c r="B3" s="1"/>
      <c r="C3" s="28"/>
      <c r="D3" s="28"/>
      <c r="E3" s="28"/>
      <c r="F3" s="28"/>
      <c r="G3" s="28"/>
      <c r="H3" s="28"/>
      <c r="I3" s="28"/>
    </row>
    <row r="4" spans="1:12" ht="52.5" customHeight="1">
      <c r="A4" s="1"/>
      <c r="B4" s="1"/>
      <c r="C4" s="28"/>
      <c r="D4" s="28"/>
      <c r="E4" s="28"/>
      <c r="F4" s="28"/>
      <c r="G4" s="28"/>
      <c r="H4" s="28"/>
      <c r="I4" s="28"/>
    </row>
    <row r="5" spans="1:12">
      <c r="A5" s="69" t="s">
        <v>56</v>
      </c>
      <c r="B5" s="69"/>
      <c r="C5" s="69"/>
      <c r="D5" s="69"/>
      <c r="E5" s="69"/>
      <c r="F5" s="69"/>
      <c r="G5" s="69"/>
      <c r="H5" s="69"/>
      <c r="I5" s="69"/>
    </row>
    <row r="6" spans="1:12">
      <c r="A6" s="69"/>
      <c r="B6" s="69"/>
      <c r="C6" s="69"/>
      <c r="D6" s="69"/>
      <c r="E6" s="69"/>
      <c r="F6" s="69"/>
      <c r="G6" s="69"/>
      <c r="H6" s="69"/>
      <c r="I6" s="69"/>
    </row>
    <row r="7" spans="1:12" ht="25.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12" ht="93.75" customHeight="1">
      <c r="A8" s="14" t="s">
        <v>43</v>
      </c>
      <c r="B8" s="75" t="s">
        <v>57</v>
      </c>
      <c r="C8" s="76"/>
      <c r="D8" s="15" t="s">
        <v>61</v>
      </c>
      <c r="E8" s="15" t="s">
        <v>60</v>
      </c>
      <c r="F8" s="15" t="s">
        <v>59</v>
      </c>
      <c r="G8" s="71" t="s">
        <v>58</v>
      </c>
      <c r="H8" s="72"/>
      <c r="I8" s="15" t="s">
        <v>62</v>
      </c>
    </row>
    <row r="9" spans="1:12">
      <c r="A9" s="14">
        <v>1</v>
      </c>
      <c r="B9" s="71">
        <v>2</v>
      </c>
      <c r="C9" s="72"/>
      <c r="D9" s="13">
        <v>3</v>
      </c>
      <c r="E9" s="13">
        <v>4</v>
      </c>
      <c r="F9" s="13">
        <v>5</v>
      </c>
      <c r="G9" s="71">
        <v>6</v>
      </c>
      <c r="H9" s="72"/>
      <c r="I9" s="13">
        <v>7</v>
      </c>
    </row>
    <row r="10" spans="1:12" ht="122.25" customHeight="1">
      <c r="A10" s="15">
        <v>1</v>
      </c>
      <c r="B10" s="75" t="s">
        <v>65</v>
      </c>
      <c r="C10" s="76"/>
      <c r="D10" s="15" t="s">
        <v>64</v>
      </c>
      <c r="E10" s="17" t="s">
        <v>63</v>
      </c>
      <c r="F10" s="19">
        <v>43983</v>
      </c>
      <c r="G10" s="73">
        <v>469.2</v>
      </c>
      <c r="H10" s="74"/>
      <c r="I10" s="17"/>
    </row>
    <row r="11" spans="1:12">
      <c r="E11" s="1"/>
      <c r="L11" s="16"/>
    </row>
  </sheetData>
  <mergeCells count="8">
    <mergeCell ref="C2:I4"/>
    <mergeCell ref="A5:I7"/>
    <mergeCell ref="G8:H8"/>
    <mergeCell ref="G9:H9"/>
    <mergeCell ref="G10:H10"/>
    <mergeCell ref="B8:C8"/>
    <mergeCell ref="B9:C9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прил5</vt:lpstr>
      <vt:lpstr>прил1</vt:lpstr>
      <vt:lpstr>прил7</vt:lpstr>
      <vt:lpstr>прил9</vt:lpstr>
      <vt:lpstr>прил8</vt:lpstr>
      <vt:lpstr>прил6</vt:lpstr>
      <vt:lpstr>прил10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2021-04-19T03:32:16Z</cp:lastPrinted>
  <dcterms:created xsi:type="dcterms:W3CDTF">2021-03-02T11:43:51Z</dcterms:created>
  <dcterms:modified xsi:type="dcterms:W3CDTF">2021-04-19T03:32:20Z</dcterms:modified>
</cp:coreProperties>
</file>