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пр2" sheetId="1" r:id="rId1"/>
    <sheet name="прил1" sheetId="2" r:id="rId2"/>
  </sheets>
  <definedNames/>
  <calcPr fullCalcOnLoad="1"/>
</workbook>
</file>

<file path=xl/sharedStrings.xml><?xml version="1.0" encoding="utf-8"?>
<sst xmlns="http://schemas.openxmlformats.org/spreadsheetml/2006/main" count="620" uniqueCount="209">
  <si>
    <t>тыс. руб.</t>
  </si>
  <si>
    <t>Показатели</t>
  </si>
  <si>
    <t>Очередной финансовый год</t>
  </si>
  <si>
    <t>Плановый период</t>
  </si>
  <si>
    <t>1. Доходы -  всего</t>
  </si>
  <si>
    <t>в том числе:</t>
  </si>
  <si>
    <t>собственные доходы, в том числе</t>
  </si>
  <si>
    <t>1.1. Налоговые  доходы</t>
  </si>
  <si>
    <t>1.2. Неналоговые доходы</t>
  </si>
  <si>
    <t>из них:</t>
  </si>
  <si>
    <t>доходы от предпринимательской деятельности</t>
  </si>
  <si>
    <t>1.3. Безвозмездные поступления от других бюджетов бюджетной системы РФ</t>
  </si>
  <si>
    <t xml:space="preserve">Субвенции, субсидии </t>
  </si>
  <si>
    <t>Иные межбюджетные трансферты</t>
  </si>
  <si>
    <t xml:space="preserve">1.3.2.Безвозмездные поступления из местных бюджетов </t>
  </si>
  <si>
    <t>в т.ч:</t>
  </si>
  <si>
    <t>Межбюджетные субсидии на решение вопросов местного значения межмуниципального характера</t>
  </si>
  <si>
    <t>2. Расходы - всего</t>
  </si>
  <si>
    <t>Дотации на выравнивание бюджетной обеспеченности поселений из районного фонда финансовой поддержки поселений</t>
  </si>
  <si>
    <t>мин</t>
  </si>
  <si>
    <t>Рз</t>
  </si>
  <si>
    <t>Пр</t>
  </si>
  <si>
    <t>ЦСР</t>
  </si>
  <si>
    <t>ВР</t>
  </si>
  <si>
    <t>Субвенция на осуществление полномочий по первичному воинскому учету на территориях, где отсутствуют военные коммисариаты</t>
  </si>
  <si>
    <t>субсидии на обеспечение условий для развития физической культуры и массового спорта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</si>
  <si>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</si>
  <si>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</si>
  <si>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</si>
  <si>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</si>
  <si>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</si>
  <si>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903</t>
  </si>
  <si>
    <t>0400</t>
  </si>
  <si>
    <t>0500</t>
  </si>
  <si>
    <t>0501</t>
  </si>
  <si>
    <t>0502</t>
  </si>
  <si>
    <t>благоустройство</t>
  </si>
  <si>
    <t>0503</t>
  </si>
  <si>
    <t>1100</t>
  </si>
  <si>
    <t xml:space="preserve">Показатели проекта среднесрочного финансового плана                    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</si>
  <si>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</si>
  <si>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</si>
  <si>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</si>
  <si>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0801</t>
  </si>
  <si>
    <t>(в процентах)</t>
  </si>
  <si>
    <t>Наименование  дохода</t>
  </si>
  <si>
    <t>В части прочих безвозмездных поступлений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</si>
  <si>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</si>
  <si>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муниципального образования Красноярское  сельское поселение</t>
  </si>
  <si>
    <t>Проект бюджета муниципального образования  Красноярское сельское поселение</t>
  </si>
  <si>
    <t>Физическая культура и спорт</t>
  </si>
  <si>
    <t>1101</t>
  </si>
  <si>
    <t>870</t>
  </si>
  <si>
    <t>резервные средства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</si>
  <si>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</si>
  <si>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</si>
  <si>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0409</t>
  </si>
  <si>
    <t>Код бюджетной классификации Российской Федерации</t>
  </si>
  <si>
    <t>992 2 08 05 000 10 0000 180</t>
  </si>
  <si>
    <t>Реализация государственной политики в области приватизации и управления государственной и муниципальной собственностью</t>
  </si>
  <si>
    <t/>
  </si>
  <si>
    <t>Выполнение других обязательств государства</t>
  </si>
  <si>
    <t xml:space="preserve">Расходы по уплате членских взносов на осуществление деятельности Ассоциации Совета муниципальных образований Томской области </t>
  </si>
  <si>
    <t>0800</t>
  </si>
  <si>
    <t>903 2 07 05030 10 0000 180</t>
  </si>
  <si>
    <t>Прочие безвозмездные поступления в бюджеты поселений</t>
  </si>
  <si>
    <t>2017 год</t>
  </si>
  <si>
    <t>Иные бюджетные ассигнования</t>
  </si>
  <si>
    <t>Уплата налогов, сборов и иных платежей</t>
  </si>
  <si>
    <t>800</t>
  </si>
  <si>
    <t>200</t>
  </si>
  <si>
    <t>240</t>
  </si>
  <si>
    <t>850</t>
  </si>
  <si>
    <t>Расходы на ведение похозяйственного учета</t>
  </si>
  <si>
    <t>100</t>
  </si>
  <si>
    <t>120</t>
  </si>
  <si>
    <t>Национальная экономика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</si>
  <si>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</si>
  <si>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</si>
  <si>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</si>
  <si>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</si>
  <si>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</si>
  <si>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</si>
  <si>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Целевые программы муниципальных образований</t>
  </si>
  <si>
    <t>Благоустройство</t>
  </si>
  <si>
    <t xml:space="preserve"> благоустройство</t>
  </si>
  <si>
    <t>Уличное освещение</t>
  </si>
  <si>
    <t>Прочие мероприятия по благоустройству городских округов и поселений</t>
  </si>
  <si>
    <t>Культура и кинематография</t>
  </si>
  <si>
    <t xml:space="preserve">Культура 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</si>
  <si>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</si>
  <si>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</si>
  <si>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500</t>
  </si>
  <si>
    <t>540</t>
  </si>
  <si>
    <t>Физическая культура</t>
  </si>
  <si>
    <t>Физкультурно-оздоровительная работа и спортивные мероприятия</t>
  </si>
  <si>
    <t>Мероприятия в области спорта и физической культуры</t>
  </si>
  <si>
    <t>очередной финансовый год            2016год</t>
  </si>
  <si>
    <t>"Об утверждении  среднесрочного финансового плана муниципального образования Красноярское сельское поселение на 2016-2018 год"</t>
  </si>
  <si>
    <t>Нормативы отчислений  доходов в бюджет муниципального образования  Красноярское сельское поселение   на 2016, 2017 и 2018 годы.</t>
  </si>
  <si>
    <t>плановый период       2017 год      2018 год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</si>
  <si>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</si>
  <si>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</si>
  <si>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</si>
  <si>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</si>
  <si>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</si>
  <si>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Муниципальные программы сельских поселений</t>
  </si>
  <si>
    <t>Муниципальная программа "Развитие муниципального управления и муниципальной службы в муниципальном образовании Красноярское сельское поселение"</t>
  </si>
  <si>
    <t>Резервные фонды</t>
  </si>
  <si>
    <t>Резервные фонды местных администраций</t>
  </si>
  <si>
    <t>0309</t>
  </si>
  <si>
    <t>Муниципальная программа "Защита населения и территории муниципального образования Красноярское сельское поселение от ЧС, обеспечение пожарной безопастности"</t>
  </si>
  <si>
    <t>Государственная программа "Развитие транспортной системы в Томской области"</t>
  </si>
  <si>
    <t>Подпрограмма "Сохранение и развитие автомобильных дорог в Томской области"</t>
  </si>
  <si>
    <t>Основное мероприятие  финансовое обеспечение дорожной деятельности</t>
  </si>
  <si>
    <t>Ведомственная целевая программа " Содержание уличной-дорожной сети муниципального образования Красноярское сельское поселение"</t>
  </si>
  <si>
    <t>Капитальный ремонт государственного жилищного фонда субъектов РФ и муниципального жилищного фонда</t>
  </si>
  <si>
    <t>Ведомственная целевая программа " Проведение ремонта муниципальных жилых домов в муниципальном образовании Красноярское сельское поселение"</t>
  </si>
  <si>
    <t>Муниципальная программа Красноярского скльского поселения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</si>
  <si>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Ведомственная целевая программа "Благоустройство населенных пунктов  муниципального образования Красноярское сельское поселение"</t>
  </si>
  <si>
    <t>Другие вопросы в области культуры, кинематографии</t>
  </si>
  <si>
    <t>0804</t>
  </si>
  <si>
    <t>Приложение  2</t>
  </si>
  <si>
    <t xml:space="preserve"> 2016год</t>
  </si>
  <si>
    <t>2018 год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</si>
  <si>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</si>
  <si>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</si>
  <si>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</si>
  <si>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</si>
  <si>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</si>
  <si>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</si>
  <si>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</si>
  <si>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7950000000</t>
  </si>
  <si>
    <t>7952900000</t>
  </si>
  <si>
    <t>0700000000</t>
  </si>
  <si>
    <t>0700500000</t>
  </si>
  <si>
    <t>0900000000</t>
  </si>
  <si>
    <t>Реализация государственных функций, связанных с общегосударственным управлением</t>
  </si>
  <si>
    <t>0920000000</t>
  </si>
  <si>
    <t>0920360000</t>
  </si>
  <si>
    <t>Расходы по управлению муниципальной собственностью</t>
  </si>
  <si>
    <t>7952800000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</si>
  <si>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</si>
  <si>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1300000000</t>
  </si>
  <si>
    <t>Подпрограмма "Обеспечение доступности и комфортности жилища, формирование качественной жилой среды"</t>
  </si>
  <si>
    <t>1340000000</t>
  </si>
  <si>
    <t>Ведомственная целевая программа " Создание условий для управления многоквартирными домами в муниципальных образованиях Томской области"</t>
  </si>
  <si>
    <t>1346200000</t>
  </si>
  <si>
    <t xml:space="preserve"> Создание условий для управления многоквартирными домами в муниципальных образованиях Томской области</t>
  </si>
  <si>
    <t>1346240850</t>
  </si>
  <si>
    <t>3900000000</t>
  </si>
  <si>
    <t>3900200000</t>
  </si>
  <si>
    <t>3900220000</t>
  </si>
  <si>
    <t>3910000000</t>
  </si>
  <si>
    <t>3910500000</t>
  </si>
  <si>
    <t>7951900000</t>
  </si>
  <si>
    <t>6000000000</t>
  </si>
  <si>
    <t>6000100000</t>
  </si>
  <si>
    <t>6000500000</t>
  </si>
  <si>
    <t>6000520000</t>
  </si>
  <si>
    <t>Муниципальная программа Красноярского скльского поселения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</si>
  <si>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7952400000</t>
  </si>
  <si>
    <t>5210000000</t>
  </si>
  <si>
    <t>5210600000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</si>
  <si>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</si>
  <si>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</si>
  <si>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</si>
  <si>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</si>
  <si>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</si>
  <si>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</si>
  <si>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</si>
  <si>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0816040310</t>
  </si>
  <si>
    <t>5120000000</t>
  </si>
  <si>
    <t>5129700000</t>
  </si>
  <si>
    <t>3. Профицит (+), дефицит (-)</t>
  </si>
  <si>
    <t xml:space="preserve">в % к доходам бюджета муниципального района (городского округа) без учета безвозмездных поступлений </t>
  </si>
  <si>
    <t>4.Источники финансирования дефицита бюджета, сальдо</t>
  </si>
  <si>
    <t xml:space="preserve">5. Муниципальный долг на конец года </t>
  </si>
  <si>
    <t>Приложение № 1                                                                                             к Постановлению Администрации Красноярского сельского поселения  "Об утверждении среднесрочногофинансового плана мунциципального образования Красноярское сельское поселение"</t>
  </si>
  <si>
    <t xml:space="preserve">к Постановлению Администрации Красноярского сельского поселения </t>
  </si>
  <si>
    <t>Национальная оброна</t>
  </si>
  <si>
    <t>0203</t>
  </si>
  <si>
    <t>Государственная программа "Эффективное управление региональнымифинансами, государственными закупками и совершенствование межбюджетных отношений в Томской области"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</si>
  <si>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</si>
  <si>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</si>
  <si>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</si>
  <si>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</si>
  <si>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</si>
  <si>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</si>
  <si>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</si>
  <si>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</si>
  <si>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</si>
  <si>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</si>
  <si>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</si>
  <si>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</si>
  <si>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</si>
  <si>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Ведомственная целевая программа Красноярского сельского поселения "Информационная политика и работа с общественностью муниципального образования Красноярского сельского поселения на 2016-2018 годы"</t>
  </si>
  <si>
    <t>092370000</t>
  </si>
  <si>
    <t>6002100000</t>
  </si>
  <si>
    <t>6002500000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</si>
  <si>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</si>
  <si>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</si>
  <si>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Проект консолидированного бюджета муниципального района (городского округа)</t>
  </si>
  <si>
    <t>Доходы</t>
  </si>
  <si>
    <t>Расходы</t>
  </si>
  <si>
    <t>Бюджетные инвестиции в объекты капитального строительства муниципальной собственности (капитальные вложения)</t>
  </si>
  <si>
    <t>Доля бюджетных инвестиций в объекты капитального строительства муниципальной собственности (капитальные вложения) в общей сумме доходов консолидированного бюджета муниципального района (городского округа)</t>
  </si>
  <si>
    <t>Профицит (+), дефицит (-)</t>
  </si>
  <si>
    <t xml:space="preserve">в % к доходам консолидированного бюджета муниципального района (городского округа) без учета безвозмездных поступлений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</si>
</sst>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#,##0.00&quot;р.&quot;"/>
  </numFmts>
  <fonts count="76">
    <font>
      <sz val="10"/>
      <name val="Arial Cyr"/>
      <family val="0"/>
    </font>
    <font>
      <sz val="12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 CYR"/>
      <family val="0"/>
    </font>
    <font>
      <sz val="8"/>
      <name val="Times New Roman CYR"/>
      <family val="1"/>
    </font>
    <font>
      <b/>
      <sz val="9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i/>
      <sz val="8"/>
      <color indexed="8"/>
      <name val="Times New Roman CYR"/>
      <family val="0"/>
    </font>
    <font>
      <b/>
      <i/>
      <sz val="8"/>
      <color indexed="8"/>
      <name val="Times New Roman CYR"/>
      <family val="0"/>
    </font>
    <font>
      <sz val="8"/>
      <color indexed="8"/>
      <name val="Times New Roman"/>
      <family val="1"/>
    </font>
    <font>
      <b/>
      <sz val="8"/>
      <color indexed="8"/>
      <name val="Times New Roman CYR"/>
      <family val="0"/>
    </font>
    <font>
      <sz val="7"/>
      <name val="Times New Roman CYR"/>
      <family val="1"/>
    </font>
    <font>
      <b/>
      <i/>
      <sz val="7"/>
      <name val="Times New Roman CYR"/>
      <family val="0"/>
    </font>
    <font>
      <i/>
      <sz val="7"/>
      <name val="Times New Roman CYR"/>
      <family val="1"/>
    </font>
    <font>
      <b/>
      <i/>
      <sz val="7"/>
      <color indexed="8"/>
      <name val="Times New Roman CYR"/>
      <family val="1"/>
    </font>
    <font>
      <b/>
      <sz val="7"/>
      <name val="Times New Roman CYR"/>
      <family val="0"/>
    </font>
    <font>
      <sz val="7"/>
      <name val="Times New Roman"/>
      <family val="1"/>
    </font>
    <font>
      <i/>
      <sz val="8"/>
      <name val="Times New Roman"/>
      <family val="1"/>
    </font>
    <font>
      <b/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8"/>
      <color indexed="10"/>
      <name val="Times New Roman CYR"/>
      <family val="1"/>
    </font>
    <font>
      <sz val="7"/>
      <color indexed="8"/>
      <name val="Times New Roman CYR"/>
      <family val="1"/>
    </font>
    <font>
      <b/>
      <sz val="7"/>
      <color indexed="8"/>
      <name val="Times New Roman CYR"/>
      <family val="0"/>
    </font>
    <font>
      <i/>
      <sz val="7"/>
      <color indexed="8"/>
      <name val="Times New Roman CYR"/>
      <family val="1"/>
    </font>
    <font>
      <i/>
      <sz val="7"/>
      <color indexed="10"/>
      <name val="Times New Roman"/>
      <family val="1"/>
    </font>
    <font>
      <sz val="7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i/>
      <sz val="7"/>
      <color rgb="FF000000"/>
      <name val="Times New Roman"/>
      <family val="1"/>
    </font>
    <font>
      <sz val="7"/>
      <color rgb="FFFF0000"/>
      <name val="Times New Roman"/>
      <family val="1"/>
    </font>
    <font>
      <sz val="7"/>
      <color rgb="FF000000"/>
      <name val="Times New Roman"/>
      <family val="1"/>
    </font>
    <font>
      <sz val="8"/>
      <color rgb="FFFF0000"/>
      <name val="Times New Roman CYR"/>
      <family val="1"/>
    </font>
    <font>
      <i/>
      <sz val="7"/>
      <color rgb="FFFF0000"/>
      <name val="Times New Roman"/>
      <family val="1"/>
    </font>
    <font>
      <sz val="7"/>
      <color rgb="FFFF0000"/>
      <name val="Times New Roman CYR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top" wrapText="1"/>
    </xf>
    <xf numFmtId="49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0" fontId="7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/>
    </xf>
    <xf numFmtId="2" fontId="7" fillId="35" borderId="10" xfId="0" applyNumberFormat="1" applyFont="1" applyFill="1" applyBorder="1" applyAlignment="1">
      <alignment vertical="top"/>
    </xf>
    <xf numFmtId="2" fontId="4" fillId="36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 vertical="top" wrapText="1"/>
    </xf>
    <xf numFmtId="2" fontId="69" fillId="37" borderId="10" xfId="0" applyNumberFormat="1" applyFont="1" applyFill="1" applyBorder="1" applyAlignment="1">
      <alignment horizontal="right" vertical="top" wrapText="1"/>
    </xf>
    <xf numFmtId="2" fontId="17" fillId="17" borderId="10" xfId="0" applyNumberFormat="1" applyFont="1" applyFill="1" applyBorder="1" applyAlignment="1">
      <alignment horizontal="right" vertical="top" wrapText="1"/>
    </xf>
    <xf numFmtId="2" fontId="17" fillId="0" borderId="10" xfId="0" applyNumberFormat="1" applyFont="1" applyBorder="1" applyAlignment="1">
      <alignment horizontal="right" vertical="top" wrapText="1"/>
    </xf>
    <xf numFmtId="0" fontId="70" fillId="37" borderId="10" xfId="0" applyFont="1" applyFill="1" applyBorder="1" applyAlignment="1">
      <alignment horizontal="center" vertical="top" wrapText="1"/>
    </xf>
    <xf numFmtId="0" fontId="71" fillId="37" borderId="10" xfId="0" applyFont="1" applyFill="1" applyBorder="1" applyAlignment="1">
      <alignment horizontal="center" vertical="top" wrapText="1"/>
    </xf>
    <xf numFmtId="0" fontId="72" fillId="37" borderId="10" xfId="0" applyFont="1" applyFill="1" applyBorder="1" applyAlignment="1">
      <alignment horizontal="center" vertical="top" wrapText="1"/>
    </xf>
    <xf numFmtId="49" fontId="24" fillId="17" borderId="10" xfId="0" applyNumberFormat="1" applyFont="1" applyFill="1" applyBorder="1" applyAlignment="1">
      <alignment horizontal="center" vertical="top" wrapText="1"/>
    </xf>
    <xf numFmtId="2" fontId="16" fillId="38" borderId="10" xfId="0" applyNumberFormat="1" applyFont="1" applyFill="1" applyBorder="1" applyAlignment="1">
      <alignment horizontal="right" vertical="top"/>
    </xf>
    <xf numFmtId="2" fontId="16" fillId="39" borderId="10" xfId="0" applyNumberFormat="1" applyFont="1" applyFill="1" applyBorder="1" applyAlignment="1">
      <alignment horizontal="right" vertical="top"/>
    </xf>
    <xf numFmtId="2" fontId="16" fillId="35" borderId="10" xfId="0" applyNumberFormat="1" applyFont="1" applyFill="1" applyBorder="1" applyAlignment="1">
      <alignment horizontal="right" vertical="top"/>
    </xf>
    <xf numFmtId="2" fontId="15" fillId="39" borderId="10" xfId="0" applyNumberFormat="1" applyFont="1" applyFill="1" applyBorder="1" applyAlignment="1">
      <alignment horizontal="right" vertical="top"/>
    </xf>
    <xf numFmtId="2" fontId="10" fillId="0" borderId="10" xfId="0" applyNumberFormat="1" applyFont="1" applyBorder="1" applyAlignment="1">
      <alignment horizontal="right" vertical="top"/>
    </xf>
    <xf numFmtId="2" fontId="10" fillId="39" borderId="10" xfId="0" applyNumberFormat="1" applyFont="1" applyFill="1" applyBorder="1" applyAlignment="1">
      <alignment horizontal="right" vertical="top"/>
    </xf>
    <xf numFmtId="2" fontId="10" fillId="0" borderId="10" xfId="0" applyNumberFormat="1" applyFont="1" applyBorder="1" applyAlignment="1">
      <alignment horizontal="right" vertical="top"/>
    </xf>
    <xf numFmtId="2" fontId="10" fillId="39" borderId="10" xfId="0" applyNumberFormat="1" applyFont="1" applyFill="1" applyBorder="1" applyAlignment="1">
      <alignment horizontal="right" vertical="top"/>
    </xf>
    <xf numFmtId="2" fontId="18" fillId="40" borderId="10" xfId="0" applyNumberFormat="1" applyFont="1" applyFill="1" applyBorder="1" applyAlignment="1">
      <alignment horizontal="right" vertical="top"/>
    </xf>
    <xf numFmtId="2" fontId="15" fillId="33" borderId="10" xfId="0" applyNumberFormat="1" applyFont="1" applyFill="1" applyBorder="1" applyAlignment="1">
      <alignment horizontal="right" vertical="top"/>
    </xf>
    <xf numFmtId="2" fontId="16" fillId="35" borderId="10" xfId="0" applyNumberFormat="1" applyFont="1" applyFill="1" applyBorder="1" applyAlignment="1">
      <alignment horizontal="right" vertical="top"/>
    </xf>
    <xf numFmtId="2" fontId="16" fillId="39" borderId="10" xfId="0" applyNumberFormat="1" applyFont="1" applyFill="1" applyBorder="1" applyAlignment="1">
      <alignment horizontal="right" vertical="top"/>
    </xf>
    <xf numFmtId="2" fontId="11" fillId="0" borderId="10" xfId="0" applyNumberFormat="1" applyFont="1" applyBorder="1" applyAlignment="1">
      <alignment horizontal="right" vertical="top"/>
    </xf>
    <xf numFmtId="2" fontId="73" fillId="0" borderId="10" xfId="0" applyNumberFormat="1" applyFont="1" applyBorder="1" applyAlignment="1">
      <alignment horizontal="right" vertical="top"/>
    </xf>
    <xf numFmtId="2" fontId="18" fillId="38" borderId="10" xfId="0" applyNumberFormat="1" applyFont="1" applyFill="1" applyBorder="1" applyAlignment="1">
      <alignment horizontal="right" vertical="top"/>
    </xf>
    <xf numFmtId="2" fontId="10" fillId="40" borderId="10" xfId="0" applyNumberFormat="1" applyFont="1" applyFill="1" applyBorder="1" applyAlignment="1">
      <alignment horizontal="right" vertical="top"/>
    </xf>
    <xf numFmtId="2" fontId="18" fillId="41" borderId="10" xfId="0" applyNumberFormat="1" applyFont="1" applyFill="1" applyBorder="1" applyAlignment="1">
      <alignment horizontal="right" vertical="top"/>
    </xf>
    <xf numFmtId="2" fontId="15" fillId="0" borderId="10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164" fontId="10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4" fillId="35" borderId="10" xfId="0" applyFont="1" applyFill="1" applyBorder="1" applyAlignment="1">
      <alignment horizontal="right" vertical="top"/>
    </xf>
    <xf numFmtId="2" fontId="4" fillId="35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vertical="top"/>
    </xf>
    <xf numFmtId="2" fontId="18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9" fontId="23" fillId="38" borderId="10" xfId="0" applyNumberFormat="1" applyFont="1" applyFill="1" applyBorder="1" applyAlignment="1">
      <alignment horizontal="left" vertical="center" wrapText="1"/>
    </xf>
    <xf numFmtId="49" fontId="20" fillId="38" borderId="10" xfId="0" applyNumberFormat="1" applyFont="1" applyFill="1" applyBorder="1" applyAlignment="1">
      <alignment horizontal="center" vertical="center" wrapText="1"/>
    </xf>
    <xf numFmtId="2" fontId="22" fillId="38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2" fontId="22" fillId="35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wrapText="1"/>
    </xf>
    <xf numFmtId="49" fontId="22" fillId="33" borderId="10" xfId="0" applyNumberFormat="1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2" fontId="48" fillId="40" borderId="10" xfId="0" applyNumberFormat="1" applyFont="1" applyFill="1" applyBorder="1" applyAlignment="1">
      <alignment horizontal="right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 wrapText="1"/>
    </xf>
    <xf numFmtId="2" fontId="22" fillId="35" borderId="10" xfId="0" applyNumberFormat="1" applyFont="1" applyFill="1" applyBorder="1" applyAlignment="1">
      <alignment horizontal="right" vertical="center"/>
    </xf>
    <xf numFmtId="49" fontId="47" fillId="0" borderId="10" xfId="0" applyNumberFormat="1" applyFont="1" applyBorder="1" applyAlignment="1">
      <alignment horizontal="left" vertical="center" wrapText="1"/>
    </xf>
    <xf numFmtId="2" fontId="22" fillId="39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 wrapText="1"/>
    </xf>
    <xf numFmtId="2" fontId="49" fillId="39" borderId="10" xfId="0" applyNumberFormat="1" applyFont="1" applyFill="1" applyBorder="1" applyAlignment="1">
      <alignment horizontal="right" vertical="center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 vertical="center"/>
    </xf>
    <xf numFmtId="49" fontId="23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38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right" vertical="center"/>
    </xf>
    <xf numFmtId="49" fontId="22" fillId="38" borderId="10" xfId="0" applyNumberFormat="1" applyFont="1" applyFill="1" applyBorder="1" applyAlignment="1">
      <alignment horizontal="left" vertical="center" wrapText="1"/>
    </xf>
    <xf numFmtId="0" fontId="70" fillId="37" borderId="10" xfId="0" applyFont="1" applyFill="1" applyBorder="1" applyAlignment="1">
      <alignment vertical="top" wrapText="1"/>
    </xf>
    <xf numFmtId="49" fontId="70" fillId="37" borderId="10" xfId="0" applyNumberFormat="1" applyFont="1" applyFill="1" applyBorder="1" applyAlignment="1">
      <alignment horizontal="center" vertical="top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71" fillId="37" borderId="10" xfId="0" applyFont="1" applyFill="1" applyBorder="1" applyAlignment="1">
      <alignment vertical="top" wrapText="1"/>
    </xf>
    <xf numFmtId="0" fontId="74" fillId="37" borderId="10" xfId="0" applyFont="1" applyFill="1" applyBorder="1" applyAlignment="1">
      <alignment horizontal="center" vertical="top" wrapText="1"/>
    </xf>
    <xf numFmtId="49" fontId="74" fillId="37" borderId="10" xfId="0" applyNumberFormat="1" applyFont="1" applyFill="1" applyBorder="1" applyAlignment="1">
      <alignment horizontal="center" vertical="top" wrapText="1"/>
    </xf>
    <xf numFmtId="49" fontId="75" fillId="33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right" vertical="center"/>
    </xf>
    <xf numFmtId="49" fontId="75" fillId="0" borderId="10" xfId="0" applyNumberFormat="1" applyFont="1" applyBorder="1" applyAlignment="1">
      <alignment horizontal="left" vertical="center" wrapText="1"/>
    </xf>
    <xf numFmtId="0" fontId="72" fillId="37" borderId="10" xfId="0" applyFont="1" applyFill="1" applyBorder="1" applyAlignment="1">
      <alignment vertical="top" wrapText="1"/>
    </xf>
    <xf numFmtId="49" fontId="72" fillId="37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2" fontId="24" fillId="0" borderId="10" xfId="0" applyNumberFormat="1" applyFont="1" applyBorder="1" applyAlignment="1">
      <alignment horizontal="right" vertical="top" wrapText="1"/>
    </xf>
    <xf numFmtId="2" fontId="72" fillId="37" borderId="10" xfId="0" applyNumberFormat="1" applyFont="1" applyFill="1" applyBorder="1" applyAlignment="1">
      <alignment horizontal="right" vertical="top" wrapText="1"/>
    </xf>
    <xf numFmtId="49" fontId="20" fillId="38" borderId="10" xfId="0" applyNumberFormat="1" applyFont="1" applyFill="1" applyBorder="1" applyAlignment="1">
      <alignment horizontal="left" vertical="center" wrapText="1"/>
    </xf>
    <xf numFmtId="49" fontId="19" fillId="38" borderId="10" xfId="0" applyNumberFormat="1" applyFont="1" applyFill="1" applyBorder="1" applyAlignment="1">
      <alignment horizontal="center" vertical="center" wrapText="1"/>
    </xf>
    <xf numFmtId="2" fontId="48" fillId="38" borderId="10" xfId="0" applyNumberFormat="1" applyFont="1" applyFill="1" applyBorder="1" applyAlignment="1">
      <alignment horizontal="right" vertical="center"/>
    </xf>
    <xf numFmtId="49" fontId="20" fillId="39" borderId="10" xfId="0" applyNumberFormat="1" applyFont="1" applyFill="1" applyBorder="1" applyAlignment="1">
      <alignment horizontal="left" vertical="center" wrapText="1"/>
    </xf>
    <xf numFmtId="2" fontId="22" fillId="39" borderId="10" xfId="0" applyNumberFormat="1" applyFont="1" applyFill="1" applyBorder="1" applyAlignment="1">
      <alignment horizontal="right" vertical="center"/>
    </xf>
    <xf numFmtId="49" fontId="19" fillId="39" borderId="10" xfId="0" applyNumberFormat="1" applyFont="1" applyFill="1" applyBorder="1" applyAlignment="1">
      <alignment horizontal="left" vertical="center" wrapText="1"/>
    </xf>
    <xf numFmtId="2" fontId="47" fillId="39" borderId="10" xfId="0" applyNumberFormat="1" applyFont="1" applyFill="1" applyBorder="1" applyAlignment="1">
      <alignment horizontal="right" vertical="center"/>
    </xf>
    <xf numFmtId="2" fontId="47" fillId="40" borderId="10" xfId="0" applyNumberFormat="1" applyFont="1" applyFill="1" applyBorder="1" applyAlignment="1">
      <alignment horizontal="right" vertical="center"/>
    </xf>
    <xf numFmtId="49" fontId="23" fillId="41" borderId="10" xfId="0" applyNumberFormat="1" applyFont="1" applyFill="1" applyBorder="1" applyAlignment="1">
      <alignment horizontal="left" vertical="center" wrapText="1"/>
    </xf>
    <xf numFmtId="49" fontId="23" fillId="41" borderId="10" xfId="0" applyNumberFormat="1" applyFont="1" applyFill="1" applyBorder="1" applyAlignment="1">
      <alignment horizontal="center" vertical="center" wrapText="1"/>
    </xf>
    <xf numFmtId="2" fontId="48" fillId="41" borderId="10" xfId="0" applyNumberFormat="1" applyFont="1" applyFill="1" applyBorder="1" applyAlignment="1">
      <alignment horizontal="right" vertical="center"/>
    </xf>
    <xf numFmtId="49" fontId="23" fillId="39" borderId="10" xfId="0" applyNumberFormat="1" applyFont="1" applyFill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right" vertical="center"/>
    </xf>
    <xf numFmtId="11" fontId="19" fillId="0" borderId="10" xfId="0" applyNumberFormat="1" applyFont="1" applyBorder="1" applyAlignment="1">
      <alignment horizontal="left" vertical="center" wrapText="1"/>
    </xf>
    <xf numFmtId="49" fontId="23" fillId="39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17" borderId="15" xfId="0" applyFont="1" applyFill="1" applyBorder="1" applyAlignment="1">
      <alignment vertical="top" wrapText="1"/>
    </xf>
    <xf numFmtId="0" fontId="24" fillId="17" borderId="10" xfId="0" applyFont="1" applyFill="1" applyBorder="1" applyAlignment="1">
      <alignment horizontal="center" vertical="top" wrapText="1"/>
    </xf>
    <xf numFmtId="2" fontId="27" fillId="17" borderId="10" xfId="0" applyNumberFormat="1" applyFont="1" applyFill="1" applyBorder="1" applyAlignment="1">
      <alignment horizontal="right" vertical="top" wrapText="1"/>
    </xf>
    <xf numFmtId="0" fontId="27" fillId="0" borderId="15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right" vertical="top" wrapText="1"/>
    </xf>
    <xf numFmtId="49" fontId="19" fillId="0" borderId="15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/>
    </xf>
    <xf numFmtId="2" fontId="4" fillId="35" borderId="10" xfId="0" applyNumberFormat="1" applyFont="1" applyFill="1" applyBorder="1" applyAlignment="1">
      <alignment vertical="top"/>
    </xf>
    <xf numFmtId="0" fontId="7" fillId="34" borderId="10" xfId="0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vertical="top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21.75390625" style="0" customWidth="1"/>
    <col min="2" max="2" width="45.375" style="0" customWidth="1"/>
    <col min="3" max="3" width="11.125" style="0" customWidth="1"/>
    <col min="4" max="4" width="11.625" style="0" customWidth="1"/>
    <col min="5" max="5" width="11.875" style="0" customWidth="1"/>
  </cols>
  <sheetData>
    <row r="1" spans="1:11" ht="15.75" customHeight="1">
      <c r="A1" s="82" t="s">
        <v>122</v>
      </c>
      <c r="B1" s="82"/>
      <c r="C1" s="82"/>
      <c r="D1" s="82"/>
      <c r="E1" s="83"/>
      <c r="F1" s="11"/>
      <c r="G1" s="11"/>
      <c r="H1" s="11"/>
      <c r="I1" s="11"/>
      <c r="J1" s="11"/>
      <c r="K1" s="11"/>
    </row>
    <row r="2" spans="1:11" ht="12.75">
      <c r="A2" s="84" t="s">
        <v>179</v>
      </c>
      <c r="B2" s="84"/>
      <c r="C2" s="84"/>
      <c r="D2" s="84"/>
      <c r="E2" s="83"/>
      <c r="F2" s="16"/>
      <c r="G2" s="16"/>
      <c r="H2" s="16"/>
      <c r="I2" s="16"/>
      <c r="J2" s="16"/>
      <c r="K2" s="16"/>
    </row>
    <row r="3" spans="1:11" ht="22.5" customHeight="1">
      <c r="A3" s="85" t="s">
        <v>98</v>
      </c>
      <c r="B3" s="85"/>
      <c r="C3" s="85"/>
      <c r="D3" s="85"/>
      <c r="E3" s="83"/>
      <c r="F3" s="17"/>
      <c r="G3" s="17"/>
      <c r="H3" s="17"/>
      <c r="I3" s="17"/>
      <c r="J3" s="17"/>
      <c r="K3" s="17"/>
    </row>
    <row r="4" spans="1:11" ht="12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7" customHeight="1">
      <c r="A5" s="86" t="s">
        <v>99</v>
      </c>
      <c r="B5" s="86"/>
      <c r="C5" s="86"/>
      <c r="D5" s="86"/>
      <c r="E5" s="83"/>
      <c r="F5" s="16"/>
      <c r="G5" s="16"/>
      <c r="H5" s="16"/>
      <c r="I5" s="16"/>
      <c r="J5" s="16"/>
      <c r="K5" s="16"/>
    </row>
    <row r="6" spans="1:11" ht="12.75">
      <c r="A6" s="87" t="s">
        <v>44</v>
      </c>
      <c r="B6" s="87"/>
      <c r="C6" s="87"/>
      <c r="D6" s="87"/>
      <c r="E6" s="88"/>
      <c r="F6" s="16"/>
      <c r="G6" s="16"/>
      <c r="H6" s="16"/>
      <c r="I6" s="16"/>
      <c r="J6" s="16"/>
      <c r="K6" s="16"/>
    </row>
    <row r="7" spans="1:12" ht="58.5" customHeight="1">
      <c r="A7" s="19" t="s">
        <v>57</v>
      </c>
      <c r="B7" s="12" t="s">
        <v>45</v>
      </c>
      <c r="C7" s="21" t="s">
        <v>97</v>
      </c>
      <c r="D7" s="89" t="s">
        <v>100</v>
      </c>
      <c r="E7" s="89"/>
      <c r="F7" s="16"/>
      <c r="G7" s="16"/>
      <c r="H7" s="16"/>
      <c r="I7" s="16"/>
      <c r="J7" s="16"/>
      <c r="K7" s="16"/>
      <c r="L7" s="16"/>
    </row>
    <row r="8" spans="1:12" ht="0.75" customHeight="1">
      <c r="A8" s="77"/>
      <c r="B8" s="78"/>
      <c r="C8" s="78"/>
      <c r="D8" s="78"/>
      <c r="E8" s="79"/>
      <c r="F8" s="16"/>
      <c r="G8" s="16"/>
      <c r="H8" s="16"/>
      <c r="I8" s="16"/>
      <c r="J8" s="16"/>
      <c r="K8" s="16"/>
      <c r="L8" s="16"/>
    </row>
    <row r="9" spans="1:5" ht="31.5" customHeight="1" hidden="1">
      <c r="A9" s="20"/>
      <c r="B9" s="18"/>
      <c r="C9" s="14"/>
      <c r="D9" s="14"/>
      <c r="E9" s="14"/>
    </row>
    <row r="10" spans="1:5" ht="20.25" customHeight="1" hidden="1">
      <c r="A10" s="80"/>
      <c r="B10" s="78"/>
      <c r="C10" s="78"/>
      <c r="D10" s="78"/>
      <c r="E10" s="79"/>
    </row>
    <row r="11" spans="1:5" ht="31.5" customHeight="1" hidden="1">
      <c r="A11" s="20"/>
      <c r="B11" s="13"/>
      <c r="C11" s="14"/>
      <c r="D11" s="14"/>
      <c r="E11" s="14"/>
    </row>
    <row r="12" spans="1:5" ht="21" customHeight="1" hidden="1">
      <c r="A12" s="20"/>
      <c r="B12" s="13"/>
      <c r="C12" s="14"/>
      <c r="D12" s="14"/>
      <c r="E12" s="14"/>
    </row>
    <row r="13" spans="1:5" ht="18.75" customHeight="1">
      <c r="A13" s="81" t="s">
        <v>46</v>
      </c>
      <c r="B13" s="78"/>
      <c r="C13" s="78"/>
      <c r="D13" s="78"/>
      <c r="E13" s="79"/>
    </row>
    <row r="14" spans="1:5" ht="40.5" customHeight="1">
      <c r="A14" s="34" t="s">
        <v>64</v>
      </c>
      <c r="B14" s="35" t="s">
        <v>65</v>
      </c>
      <c r="C14" s="36">
        <v>100</v>
      </c>
      <c r="D14" s="15">
        <v>100</v>
      </c>
      <c r="E14" s="15">
        <v>100</v>
      </c>
    </row>
    <row r="15" spans="1:5" ht="102">
      <c r="A15" s="20" t="s">
        <v>58</v>
      </c>
      <c r="B15" s="13" t="s">
        <v>47</v>
      </c>
      <c r="C15" s="14">
        <v>100</v>
      </c>
      <c r="D15" s="14">
        <v>100</v>
      </c>
      <c r="E15" s="15">
        <v>100</v>
      </c>
    </row>
  </sheetData>
  <sheetProtection/>
  <mergeCells count="9">
    <mergeCell ref="A8:E8"/>
    <mergeCell ref="A10:E10"/>
    <mergeCell ref="A13:E13"/>
    <mergeCell ref="A1:E1"/>
    <mergeCell ref="A2:E2"/>
    <mergeCell ref="A3:E3"/>
    <mergeCell ref="A5:E5"/>
    <mergeCell ref="A6:E6"/>
    <mergeCell ref="D7:E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PageLayoutView="0" workbookViewId="0" topLeftCell="A158">
      <selection activeCell="F163" sqref="F163:H163"/>
    </sheetView>
  </sheetViews>
  <sheetFormatPr defaultColWidth="9.00390625" defaultRowHeight="12.75"/>
  <cols>
    <col min="1" max="1" width="44.375" style="0" customWidth="1"/>
    <col min="2" max="2" width="5.75390625" style="0" customWidth="1"/>
    <col min="3" max="3" width="5.375" style="0" customWidth="1"/>
    <col min="4" max="4" width="8.125" style="0" customWidth="1"/>
    <col min="5" max="5" width="4.75390625" style="0" customWidth="1"/>
  </cols>
  <sheetData>
    <row r="1" spans="4:8" ht="50.25" customHeight="1">
      <c r="D1" s="90" t="s">
        <v>178</v>
      </c>
      <c r="E1" s="90"/>
      <c r="F1" s="90"/>
      <c r="G1" s="90"/>
      <c r="H1" s="90"/>
    </row>
    <row r="2" spans="1:8" ht="13.5" customHeight="1">
      <c r="A2" s="96" t="s">
        <v>39</v>
      </c>
      <c r="B2" s="96"/>
      <c r="C2" s="96"/>
      <c r="D2" s="96"/>
      <c r="E2" s="97"/>
      <c r="F2" s="97"/>
      <c r="G2" s="97"/>
      <c r="H2" s="97"/>
    </row>
    <row r="3" spans="1:8" ht="10.5" customHeight="1">
      <c r="A3" s="94" t="s">
        <v>48</v>
      </c>
      <c r="B3" s="95"/>
      <c r="C3" s="95"/>
      <c r="D3" s="95"/>
      <c r="E3" s="95"/>
      <c r="F3" s="95"/>
      <c r="G3" s="95"/>
      <c r="H3" s="95"/>
    </row>
    <row r="4" spans="1:8" ht="11.25" customHeight="1">
      <c r="A4" s="1"/>
      <c r="B4" s="1"/>
      <c r="C4" s="1"/>
      <c r="D4" s="2"/>
      <c r="H4" t="s">
        <v>0</v>
      </c>
    </row>
    <row r="5" spans="1:8" ht="33.75">
      <c r="A5" s="91" t="s">
        <v>1</v>
      </c>
      <c r="B5" s="7" t="s">
        <v>19</v>
      </c>
      <c r="C5" s="7" t="s">
        <v>20</v>
      </c>
      <c r="D5" s="7" t="s">
        <v>22</v>
      </c>
      <c r="E5" s="7" t="s">
        <v>23</v>
      </c>
      <c r="F5" s="8" t="s">
        <v>2</v>
      </c>
      <c r="G5" s="93" t="s">
        <v>3</v>
      </c>
      <c r="H5" s="93"/>
    </row>
    <row r="6" spans="1:8" s="3" customFormat="1" ht="14.25" customHeight="1">
      <c r="A6" s="92"/>
      <c r="B6" s="9"/>
      <c r="C6" s="9" t="s">
        <v>21</v>
      </c>
      <c r="D6" s="9"/>
      <c r="E6" s="9"/>
      <c r="F6" s="8" t="s">
        <v>123</v>
      </c>
      <c r="G6" s="8" t="s">
        <v>66</v>
      </c>
      <c r="H6" s="8" t="s">
        <v>124</v>
      </c>
    </row>
    <row r="7" spans="1:8" s="3" customFormat="1" ht="9" customHeight="1">
      <c r="A7" s="10">
        <v>1</v>
      </c>
      <c r="B7" s="10"/>
      <c r="C7" s="10"/>
      <c r="D7" s="10"/>
      <c r="E7" s="10"/>
      <c r="F7" s="10">
        <v>2</v>
      </c>
      <c r="G7" s="10">
        <v>3</v>
      </c>
      <c r="H7" s="10">
        <v>4</v>
      </c>
    </row>
    <row r="8" spans="1:8" ht="21.75" customHeight="1">
      <c r="A8" s="24" t="s">
        <v>49</v>
      </c>
      <c r="B8" s="25"/>
      <c r="C8" s="25"/>
      <c r="D8" s="25"/>
      <c r="E8" s="25"/>
      <c r="F8" s="5"/>
      <c r="G8" s="5"/>
      <c r="H8" s="5"/>
    </row>
    <row r="9" spans="1:8" ht="13.5" customHeight="1">
      <c r="A9" s="26" t="s">
        <v>4</v>
      </c>
      <c r="B9" s="26"/>
      <c r="C9" s="26"/>
      <c r="D9" s="26"/>
      <c r="E9" s="26"/>
      <c r="F9" s="32">
        <f>F11+F16</f>
        <v>8866.2</v>
      </c>
      <c r="G9" s="32">
        <f>G11+G16</f>
        <v>7728.599999999999</v>
      </c>
      <c r="H9" s="32">
        <f>H11+H16</f>
        <v>7666.599999999999</v>
      </c>
    </row>
    <row r="10" spans="1:8" ht="12.75">
      <c r="A10" s="22" t="s">
        <v>5</v>
      </c>
      <c r="B10" s="22"/>
      <c r="C10" s="22"/>
      <c r="D10" s="22"/>
      <c r="E10" s="22"/>
      <c r="F10" s="23"/>
      <c r="G10" s="23"/>
      <c r="H10" s="23"/>
    </row>
    <row r="11" spans="1:8" ht="12.75">
      <c r="A11" s="22" t="s">
        <v>6</v>
      </c>
      <c r="B11" s="22"/>
      <c r="C11" s="22"/>
      <c r="D11" s="22"/>
      <c r="E11" s="22"/>
      <c r="F11" s="23">
        <f>F12+F13</f>
        <v>3599</v>
      </c>
      <c r="G11" s="23">
        <f>G12+G13</f>
        <v>3149</v>
      </c>
      <c r="H11" s="23">
        <f>H12+H13</f>
        <v>3263</v>
      </c>
    </row>
    <row r="12" spans="1:8" ht="12.75">
      <c r="A12" s="27" t="s">
        <v>7</v>
      </c>
      <c r="B12" s="27"/>
      <c r="C12" s="27"/>
      <c r="D12" s="27"/>
      <c r="E12" s="27"/>
      <c r="F12" s="23">
        <v>3447</v>
      </c>
      <c r="G12" s="23">
        <v>3042</v>
      </c>
      <c r="H12" s="23">
        <v>3156</v>
      </c>
    </row>
    <row r="13" spans="1:8" ht="12.75" customHeight="1">
      <c r="A13" s="27" t="s">
        <v>8</v>
      </c>
      <c r="B13" s="27"/>
      <c r="C13" s="27"/>
      <c r="D13" s="27"/>
      <c r="E13" s="27"/>
      <c r="F13" s="23">
        <v>152</v>
      </c>
      <c r="G13" s="23">
        <v>107</v>
      </c>
      <c r="H13" s="23">
        <v>107</v>
      </c>
    </row>
    <row r="14" spans="1:8" ht="11.25" customHeight="1">
      <c r="A14" s="27" t="s">
        <v>9</v>
      </c>
      <c r="B14" s="27"/>
      <c r="C14" s="27"/>
      <c r="D14" s="27"/>
      <c r="E14" s="27"/>
      <c r="F14" s="23"/>
      <c r="G14" s="23"/>
      <c r="H14" s="23"/>
    </row>
    <row r="15" spans="1:9" ht="12.75">
      <c r="A15" s="27" t="s">
        <v>10</v>
      </c>
      <c r="B15" s="27"/>
      <c r="C15" s="27"/>
      <c r="D15" s="27"/>
      <c r="E15" s="27"/>
      <c r="F15" s="23">
        <v>0</v>
      </c>
      <c r="G15" s="23">
        <v>0</v>
      </c>
      <c r="H15" s="23">
        <v>0</v>
      </c>
      <c r="I15" s="4"/>
    </row>
    <row r="16" spans="1:8" ht="21" customHeight="1">
      <c r="A16" s="28" t="s">
        <v>11</v>
      </c>
      <c r="B16" s="28"/>
      <c r="C16" s="28"/>
      <c r="D16" s="28"/>
      <c r="E16" s="28"/>
      <c r="F16" s="32">
        <f>F18+F19+F20+F22+F21</f>
        <v>5267.2</v>
      </c>
      <c r="G16" s="32">
        <f>G18+G19+G20+G22</f>
        <v>4579.599999999999</v>
      </c>
      <c r="H16" s="32">
        <f>H18+H19+H20+H22</f>
        <v>4403.599999999999</v>
      </c>
    </row>
    <row r="17" spans="1:8" ht="11.25" customHeight="1">
      <c r="A17" s="27" t="s">
        <v>5</v>
      </c>
      <c r="B17" s="27"/>
      <c r="C17" s="27"/>
      <c r="D17" s="27"/>
      <c r="E17" s="27"/>
      <c r="F17" s="23"/>
      <c r="G17" s="23"/>
      <c r="H17" s="23"/>
    </row>
    <row r="18" spans="1:8" ht="33" customHeight="1">
      <c r="A18" s="27" t="s">
        <v>18</v>
      </c>
      <c r="B18" s="27"/>
      <c r="C18" s="27"/>
      <c r="D18" s="27"/>
      <c r="E18" s="27"/>
      <c r="F18" s="23">
        <v>4834</v>
      </c>
      <c r="G18" s="23">
        <v>4398.9</v>
      </c>
      <c r="H18" s="23">
        <v>4222.9</v>
      </c>
    </row>
    <row r="19" spans="1:8" ht="33.75" customHeight="1">
      <c r="A19" s="27" t="s">
        <v>24</v>
      </c>
      <c r="B19" s="27"/>
      <c r="C19" s="27"/>
      <c r="D19" s="27"/>
      <c r="E19" s="27"/>
      <c r="F19" s="23">
        <v>252.5</v>
      </c>
      <c r="G19" s="23">
        <v>0</v>
      </c>
      <c r="H19" s="23">
        <v>0</v>
      </c>
    </row>
    <row r="20" spans="1:8" ht="22.5">
      <c r="A20" s="27" t="s">
        <v>25</v>
      </c>
      <c r="B20" s="27"/>
      <c r="C20" s="27"/>
      <c r="D20" s="27"/>
      <c r="E20" s="27"/>
      <c r="F20" s="23">
        <v>173.5</v>
      </c>
      <c r="G20" s="23">
        <v>173.5</v>
      </c>
      <c r="H20" s="23">
        <v>173.5</v>
      </c>
    </row>
    <row r="21" spans="1:8" ht="16.5" customHeight="1">
      <c r="A21" s="27" t="s">
        <v>12</v>
      </c>
      <c r="B21" s="27"/>
      <c r="C21" s="27"/>
      <c r="D21" s="27"/>
      <c r="E21" s="27"/>
      <c r="F21" s="23">
        <v>0</v>
      </c>
      <c r="G21" s="23">
        <v>0</v>
      </c>
      <c r="H21" s="23">
        <v>0</v>
      </c>
    </row>
    <row r="22" spans="1:8" ht="12.75">
      <c r="A22" s="27" t="s">
        <v>13</v>
      </c>
      <c r="B22" s="27"/>
      <c r="C22" s="27"/>
      <c r="D22" s="27"/>
      <c r="E22" s="27"/>
      <c r="F22" s="23">
        <v>7.2</v>
      </c>
      <c r="G22" s="23">
        <v>7.2</v>
      </c>
      <c r="H22" s="23">
        <v>7.2</v>
      </c>
    </row>
    <row r="23" spans="1:8" ht="14.25" customHeight="1">
      <c r="A23" s="29" t="s">
        <v>14</v>
      </c>
      <c r="B23" s="29"/>
      <c r="C23" s="29"/>
      <c r="D23" s="29"/>
      <c r="E23" s="29"/>
      <c r="F23" s="33"/>
      <c r="G23" s="33">
        <v>0</v>
      </c>
      <c r="H23" s="33">
        <v>0</v>
      </c>
    </row>
    <row r="24" spans="1:8" ht="12" customHeight="1">
      <c r="A24" s="30" t="s">
        <v>15</v>
      </c>
      <c r="B24" s="30"/>
      <c r="C24" s="30"/>
      <c r="D24" s="30"/>
      <c r="E24" s="30"/>
      <c r="F24" s="23"/>
      <c r="G24" s="23"/>
      <c r="H24" s="23"/>
    </row>
    <row r="25" spans="1:8" ht="22.5" customHeight="1">
      <c r="A25" s="27" t="s">
        <v>16</v>
      </c>
      <c r="B25" s="27"/>
      <c r="C25" s="27"/>
      <c r="D25" s="27"/>
      <c r="E25" s="27"/>
      <c r="F25" s="23"/>
      <c r="G25" s="23"/>
      <c r="H25" s="23"/>
    </row>
    <row r="26" spans="1:8" ht="12.75">
      <c r="A26" s="31" t="s">
        <v>17</v>
      </c>
      <c r="B26" s="31"/>
      <c r="C26" s="31"/>
      <c r="D26" s="31"/>
      <c r="E26" s="31"/>
      <c r="F26" s="32">
        <f>F28+F81+F87+F99+F138+F149+F72</f>
        <v>8866.2</v>
      </c>
      <c r="G26" s="32">
        <f>G28+G81+G87+G99+G138+G149+G53</f>
        <v>7728.599999999999</v>
      </c>
      <c r="H26" s="32">
        <f>H28+H81+H87+H99+H138+H149+H53</f>
        <v>7666.599999999999</v>
      </c>
    </row>
    <row r="27" spans="1:8" ht="12.75">
      <c r="A27" s="22" t="s">
        <v>5</v>
      </c>
      <c r="B27" s="22"/>
      <c r="C27" s="22"/>
      <c r="D27" s="22"/>
      <c r="E27" s="22"/>
      <c r="F27" s="23"/>
      <c r="G27" s="23"/>
      <c r="H27" s="23"/>
    </row>
    <row r="28" spans="1:8" ht="12.75">
      <c r="A28" s="98" t="s">
        <v>26</v>
      </c>
      <c r="B28" s="99" t="s">
        <v>31</v>
      </c>
      <c r="C28" s="99" t="s">
        <v>27</v>
      </c>
      <c r="D28" s="99" t="s">
        <v>60</v>
      </c>
      <c r="E28" s="99" t="s">
        <v>60</v>
      </c>
      <c r="F28" s="100">
        <f>F29+F34+F48+F53</f>
        <v>4065.4</v>
      </c>
      <c r="G28" s="45">
        <f>G29+G34+G48+G62</f>
        <v>4070.4</v>
      </c>
      <c r="H28" s="45">
        <f>H29+H34+H48+H62</f>
        <v>4075.4</v>
      </c>
    </row>
    <row r="29" spans="1:8" ht="28.5" customHeight="1">
      <c r="A29" s="101" t="s">
        <v>40</v>
      </c>
      <c r="B29" s="102" t="s">
        <v>31</v>
      </c>
      <c r="C29" s="102" t="s">
        <v>28</v>
      </c>
      <c r="D29" s="102"/>
      <c r="E29" s="102"/>
      <c r="F29" s="103">
        <f>F30</f>
        <v>733</v>
      </c>
      <c r="G29" s="47">
        <f aca="true" t="shared" si="0" ref="F29:H30">G30</f>
        <v>733</v>
      </c>
      <c r="H29" s="47">
        <f t="shared" si="0"/>
        <v>733</v>
      </c>
    </row>
    <row r="30" spans="1:8" ht="38.25" customHeight="1">
      <c r="A30" s="104" t="s">
        <v>101</v>
      </c>
      <c r="B30" s="76" t="s">
        <v>31</v>
      </c>
      <c r="C30" s="76" t="s">
        <v>28</v>
      </c>
      <c r="D30" s="76" t="s">
        <v>129</v>
      </c>
      <c r="E30" s="105"/>
      <c r="F30" s="106">
        <f>F31</f>
        <v>733</v>
      </c>
      <c r="G30" s="49">
        <f t="shared" si="0"/>
        <v>733</v>
      </c>
      <c r="H30" s="49">
        <f t="shared" si="0"/>
        <v>733</v>
      </c>
    </row>
    <row r="31" spans="1:8" ht="18" customHeight="1">
      <c r="A31" s="107" t="s">
        <v>102</v>
      </c>
      <c r="B31" s="108" t="s">
        <v>31</v>
      </c>
      <c r="C31" s="108" t="s">
        <v>28</v>
      </c>
      <c r="D31" s="76" t="s">
        <v>130</v>
      </c>
      <c r="E31" s="105"/>
      <c r="F31" s="109">
        <v>733</v>
      </c>
      <c r="G31" s="51">
        <v>733</v>
      </c>
      <c r="H31" s="51">
        <v>733</v>
      </c>
    </row>
    <row r="32" spans="1:8" ht="32.25" customHeight="1">
      <c r="A32" s="110" t="s">
        <v>103</v>
      </c>
      <c r="B32" s="108" t="s">
        <v>31</v>
      </c>
      <c r="C32" s="108" t="s">
        <v>28</v>
      </c>
      <c r="D32" s="76" t="s">
        <v>130</v>
      </c>
      <c r="E32" s="108" t="s">
        <v>74</v>
      </c>
      <c r="F32" s="109">
        <f>F33</f>
        <v>733</v>
      </c>
      <c r="G32" s="51">
        <f>G33</f>
        <v>733</v>
      </c>
      <c r="H32" s="51">
        <f>H33</f>
        <v>733</v>
      </c>
    </row>
    <row r="33" spans="1:8" ht="23.25" customHeight="1">
      <c r="A33" s="104" t="s">
        <v>125</v>
      </c>
      <c r="B33" s="108" t="s">
        <v>31</v>
      </c>
      <c r="C33" s="108" t="s">
        <v>28</v>
      </c>
      <c r="D33" s="76" t="s">
        <v>130</v>
      </c>
      <c r="E33" s="108" t="s">
        <v>75</v>
      </c>
      <c r="F33" s="109">
        <v>733</v>
      </c>
      <c r="G33" s="51">
        <v>733</v>
      </c>
      <c r="H33" s="51">
        <v>733</v>
      </c>
    </row>
    <row r="34" spans="1:8" ht="34.5" customHeight="1">
      <c r="A34" s="101" t="s">
        <v>104</v>
      </c>
      <c r="B34" s="102" t="s">
        <v>31</v>
      </c>
      <c r="C34" s="102" t="s">
        <v>29</v>
      </c>
      <c r="D34" s="102" t="s">
        <v>60</v>
      </c>
      <c r="E34" s="102" t="s">
        <v>60</v>
      </c>
      <c r="F34" s="103">
        <f>F35+F43</f>
        <v>3183.8</v>
      </c>
      <c r="G34" s="47">
        <f>G35+G43</f>
        <v>3183.8</v>
      </c>
      <c r="H34" s="47">
        <f>H35+H43</f>
        <v>3183.8</v>
      </c>
    </row>
    <row r="35" spans="1:8" ht="33.75" customHeight="1">
      <c r="A35" s="104" t="s">
        <v>101</v>
      </c>
      <c r="B35" s="76" t="s">
        <v>31</v>
      </c>
      <c r="C35" s="76" t="s">
        <v>29</v>
      </c>
      <c r="D35" s="76" t="s">
        <v>129</v>
      </c>
      <c r="E35" s="76" t="s">
        <v>60</v>
      </c>
      <c r="F35" s="106">
        <f>F36</f>
        <v>3147.8</v>
      </c>
      <c r="G35" s="49">
        <f>G36</f>
        <v>3147.8</v>
      </c>
      <c r="H35" s="49">
        <f>H36</f>
        <v>3147.8</v>
      </c>
    </row>
    <row r="36" spans="1:8" ht="23.25" customHeight="1">
      <c r="A36" s="104" t="s">
        <v>105</v>
      </c>
      <c r="B36" s="76" t="s">
        <v>31</v>
      </c>
      <c r="C36" s="76" t="s">
        <v>29</v>
      </c>
      <c r="D36" s="76" t="s">
        <v>131</v>
      </c>
      <c r="E36" s="76" t="s">
        <v>60</v>
      </c>
      <c r="F36" s="106">
        <f>F38+F39+F41</f>
        <v>3147.8</v>
      </c>
      <c r="G36" s="49">
        <f>G38+G39+G41</f>
        <v>3147.8</v>
      </c>
      <c r="H36" s="49">
        <f>H38+H39+H41</f>
        <v>3147.8</v>
      </c>
    </row>
    <row r="37" spans="1:8" ht="41.25" customHeight="1">
      <c r="A37" s="110" t="s">
        <v>103</v>
      </c>
      <c r="B37" s="76" t="s">
        <v>31</v>
      </c>
      <c r="C37" s="76" t="s">
        <v>29</v>
      </c>
      <c r="D37" s="76" t="s">
        <v>131</v>
      </c>
      <c r="E37" s="76" t="s">
        <v>74</v>
      </c>
      <c r="F37" s="106">
        <f>F38</f>
        <v>2365.8</v>
      </c>
      <c r="G37" s="49">
        <f>G38</f>
        <v>2365.8</v>
      </c>
      <c r="H37" s="49">
        <f>H38</f>
        <v>2365.8</v>
      </c>
    </row>
    <row r="38" spans="1:8" ht="27" customHeight="1">
      <c r="A38" s="104" t="s">
        <v>125</v>
      </c>
      <c r="B38" s="76" t="s">
        <v>31</v>
      </c>
      <c r="C38" s="76" t="s">
        <v>29</v>
      </c>
      <c r="D38" s="76" t="s">
        <v>131</v>
      </c>
      <c r="E38" s="76" t="s">
        <v>75</v>
      </c>
      <c r="F38" s="106">
        <v>2365.8</v>
      </c>
      <c r="G38" s="49">
        <v>2365.8</v>
      </c>
      <c r="H38" s="49">
        <v>2365.8</v>
      </c>
    </row>
    <row r="39" spans="1:8" ht="28.5" customHeight="1">
      <c r="A39" s="104" t="s">
        <v>126</v>
      </c>
      <c r="B39" s="76" t="s">
        <v>31</v>
      </c>
      <c r="C39" s="76" t="s">
        <v>29</v>
      </c>
      <c r="D39" s="76" t="s">
        <v>131</v>
      </c>
      <c r="E39" s="76" t="s">
        <v>70</v>
      </c>
      <c r="F39" s="106">
        <f>F40</f>
        <v>771</v>
      </c>
      <c r="G39" s="49">
        <f>G40</f>
        <v>771</v>
      </c>
      <c r="H39" s="49">
        <f>H40</f>
        <v>771</v>
      </c>
    </row>
    <row r="40" spans="1:8" ht="23.25" customHeight="1">
      <c r="A40" s="104" t="s">
        <v>127</v>
      </c>
      <c r="B40" s="76" t="s">
        <v>31</v>
      </c>
      <c r="C40" s="76" t="s">
        <v>29</v>
      </c>
      <c r="D40" s="76" t="s">
        <v>131</v>
      </c>
      <c r="E40" s="76" t="s">
        <v>71</v>
      </c>
      <c r="F40" s="106">
        <v>771</v>
      </c>
      <c r="G40" s="49">
        <v>771</v>
      </c>
      <c r="H40" s="49">
        <v>771</v>
      </c>
    </row>
    <row r="41" spans="1:8" ht="18" customHeight="1">
      <c r="A41" s="104" t="s">
        <v>67</v>
      </c>
      <c r="B41" s="76" t="s">
        <v>31</v>
      </c>
      <c r="C41" s="76" t="s">
        <v>29</v>
      </c>
      <c r="D41" s="76" t="s">
        <v>131</v>
      </c>
      <c r="E41" s="76" t="s">
        <v>69</v>
      </c>
      <c r="F41" s="106">
        <f>F42</f>
        <v>11</v>
      </c>
      <c r="G41" s="49">
        <f>G42</f>
        <v>11</v>
      </c>
      <c r="H41" s="49">
        <f>H42</f>
        <v>11</v>
      </c>
    </row>
    <row r="42" spans="1:8" ht="16.5" customHeight="1">
      <c r="A42" s="104" t="s">
        <v>68</v>
      </c>
      <c r="B42" s="76" t="s">
        <v>31</v>
      </c>
      <c r="C42" s="76" t="s">
        <v>29</v>
      </c>
      <c r="D42" s="76" t="s">
        <v>131</v>
      </c>
      <c r="E42" s="76" t="s">
        <v>72</v>
      </c>
      <c r="F42" s="106">
        <v>11</v>
      </c>
      <c r="G42" s="49">
        <v>11</v>
      </c>
      <c r="H42" s="49">
        <v>11</v>
      </c>
    </row>
    <row r="43" spans="1:8" ht="20.25" customHeight="1">
      <c r="A43" s="104" t="s">
        <v>83</v>
      </c>
      <c r="B43" s="76" t="s">
        <v>31</v>
      </c>
      <c r="C43" s="76" t="s">
        <v>29</v>
      </c>
      <c r="D43" s="76" t="s">
        <v>132</v>
      </c>
      <c r="E43" s="76"/>
      <c r="F43" s="106">
        <f>F44</f>
        <v>36</v>
      </c>
      <c r="G43" s="49">
        <f aca="true" t="shared" si="1" ref="G43:H45">G44</f>
        <v>36</v>
      </c>
      <c r="H43" s="49">
        <f t="shared" si="1"/>
        <v>36</v>
      </c>
    </row>
    <row r="44" spans="1:8" ht="17.25" customHeight="1">
      <c r="A44" s="104" t="s">
        <v>106</v>
      </c>
      <c r="B44" s="76" t="s">
        <v>31</v>
      </c>
      <c r="C44" s="76" t="s">
        <v>29</v>
      </c>
      <c r="D44" s="76" t="s">
        <v>132</v>
      </c>
      <c r="E44" s="76"/>
      <c r="F44" s="106">
        <f>F45</f>
        <v>36</v>
      </c>
      <c r="G44" s="49">
        <f t="shared" si="1"/>
        <v>36</v>
      </c>
      <c r="H44" s="49">
        <f t="shared" si="1"/>
        <v>36</v>
      </c>
    </row>
    <row r="45" spans="1:8" ht="42.75" customHeight="1">
      <c r="A45" s="104" t="s">
        <v>107</v>
      </c>
      <c r="B45" s="76" t="s">
        <v>31</v>
      </c>
      <c r="C45" s="76" t="s">
        <v>29</v>
      </c>
      <c r="D45" s="76" t="s">
        <v>133</v>
      </c>
      <c r="E45" s="76"/>
      <c r="F45" s="106">
        <f>F46</f>
        <v>36</v>
      </c>
      <c r="G45" s="49">
        <f t="shared" si="1"/>
        <v>36</v>
      </c>
      <c r="H45" s="49">
        <f t="shared" si="1"/>
        <v>36</v>
      </c>
    </row>
    <row r="46" spans="1:8" ht="32.25" customHeight="1">
      <c r="A46" s="104" t="s">
        <v>126</v>
      </c>
      <c r="B46" s="76" t="s">
        <v>31</v>
      </c>
      <c r="C46" s="76" t="s">
        <v>29</v>
      </c>
      <c r="D46" s="76" t="s">
        <v>133</v>
      </c>
      <c r="E46" s="76" t="s">
        <v>70</v>
      </c>
      <c r="F46" s="106">
        <v>36</v>
      </c>
      <c r="G46" s="49">
        <v>36</v>
      </c>
      <c r="H46" s="49">
        <v>36</v>
      </c>
    </row>
    <row r="47" spans="1:8" ht="27" customHeight="1">
      <c r="A47" s="104" t="s">
        <v>127</v>
      </c>
      <c r="B47" s="76" t="s">
        <v>31</v>
      </c>
      <c r="C47" s="76" t="s">
        <v>29</v>
      </c>
      <c r="D47" s="76" t="s">
        <v>133</v>
      </c>
      <c r="E47" s="76" t="s">
        <v>71</v>
      </c>
      <c r="F47" s="106">
        <v>36</v>
      </c>
      <c r="G47" s="49">
        <v>36</v>
      </c>
      <c r="H47" s="49">
        <v>0</v>
      </c>
    </row>
    <row r="48" spans="1:8" ht="15.75" customHeight="1">
      <c r="A48" s="111" t="s">
        <v>108</v>
      </c>
      <c r="B48" s="112" t="s">
        <v>31</v>
      </c>
      <c r="C48" s="112" t="s">
        <v>41</v>
      </c>
      <c r="D48" s="113"/>
      <c r="E48" s="113"/>
      <c r="F48" s="114">
        <f>F52</f>
        <v>50</v>
      </c>
      <c r="G48" s="53">
        <f>G52</f>
        <v>51</v>
      </c>
      <c r="H48" s="53">
        <f>H52</f>
        <v>52</v>
      </c>
    </row>
    <row r="49" spans="1:8" ht="21.75" customHeight="1">
      <c r="A49" s="104" t="s">
        <v>108</v>
      </c>
      <c r="B49" s="115" t="s">
        <v>31</v>
      </c>
      <c r="C49" s="115" t="s">
        <v>41</v>
      </c>
      <c r="D49" s="116" t="s">
        <v>134</v>
      </c>
      <c r="E49" s="116"/>
      <c r="F49" s="117">
        <f>F50</f>
        <v>50</v>
      </c>
      <c r="G49" s="54">
        <f>G50</f>
        <v>51</v>
      </c>
      <c r="H49" s="54">
        <f>H50</f>
        <v>52</v>
      </c>
    </row>
    <row r="50" spans="1:8" ht="17.25" customHeight="1">
      <c r="A50" s="104" t="s">
        <v>109</v>
      </c>
      <c r="B50" s="76" t="s">
        <v>31</v>
      </c>
      <c r="C50" s="76" t="s">
        <v>41</v>
      </c>
      <c r="D50" s="76" t="s">
        <v>135</v>
      </c>
      <c r="E50" s="76"/>
      <c r="F50" s="106">
        <f>F52</f>
        <v>50</v>
      </c>
      <c r="G50" s="49">
        <f>G52</f>
        <v>51</v>
      </c>
      <c r="H50" s="49">
        <f>H52</f>
        <v>52</v>
      </c>
    </row>
    <row r="51" spans="1:8" ht="17.25" customHeight="1">
      <c r="A51" s="104" t="s">
        <v>67</v>
      </c>
      <c r="B51" s="76" t="s">
        <v>31</v>
      </c>
      <c r="C51" s="76" t="s">
        <v>41</v>
      </c>
      <c r="D51" s="76" t="s">
        <v>135</v>
      </c>
      <c r="E51" s="76" t="s">
        <v>69</v>
      </c>
      <c r="F51" s="106">
        <f>F52</f>
        <v>50</v>
      </c>
      <c r="G51" s="49">
        <f>G52</f>
        <v>51</v>
      </c>
      <c r="H51" s="49">
        <f>H52</f>
        <v>52</v>
      </c>
    </row>
    <row r="52" spans="1:8" ht="15" customHeight="1">
      <c r="A52" s="104" t="s">
        <v>53</v>
      </c>
      <c r="B52" s="76" t="s">
        <v>31</v>
      </c>
      <c r="C52" s="76" t="s">
        <v>41</v>
      </c>
      <c r="D52" s="76" t="s">
        <v>135</v>
      </c>
      <c r="E52" s="76" t="s">
        <v>52</v>
      </c>
      <c r="F52" s="106">
        <v>50</v>
      </c>
      <c r="G52" s="49">
        <v>51</v>
      </c>
      <c r="H52" s="49">
        <v>52</v>
      </c>
    </row>
    <row r="53" spans="1:8" ht="19.5" customHeight="1">
      <c r="A53" s="118" t="s">
        <v>30</v>
      </c>
      <c r="B53" s="105" t="s">
        <v>31</v>
      </c>
      <c r="C53" s="105" t="s">
        <v>42</v>
      </c>
      <c r="D53" s="105"/>
      <c r="E53" s="105"/>
      <c r="F53" s="119">
        <f>F54</f>
        <v>98.6</v>
      </c>
      <c r="G53" s="74">
        <f aca="true" t="shared" si="2" ref="G53:H55">G54</f>
        <v>0</v>
      </c>
      <c r="H53" s="74">
        <f t="shared" si="2"/>
        <v>0</v>
      </c>
    </row>
    <row r="54" spans="1:8" ht="35.25" customHeight="1">
      <c r="A54" s="120" t="s">
        <v>59</v>
      </c>
      <c r="B54" s="108" t="s">
        <v>31</v>
      </c>
      <c r="C54" s="108" t="s">
        <v>42</v>
      </c>
      <c r="D54" s="108" t="s">
        <v>136</v>
      </c>
      <c r="E54" s="105"/>
      <c r="F54" s="121">
        <f>F55</f>
        <v>98.6</v>
      </c>
      <c r="G54" s="75">
        <f t="shared" si="2"/>
        <v>0</v>
      </c>
      <c r="H54" s="75">
        <f t="shared" si="2"/>
        <v>0</v>
      </c>
    </row>
    <row r="55" spans="1:8" ht="30.75" customHeight="1">
      <c r="A55" s="107" t="s">
        <v>137</v>
      </c>
      <c r="B55" s="108" t="s">
        <v>31</v>
      </c>
      <c r="C55" s="108" t="s">
        <v>42</v>
      </c>
      <c r="D55" s="108" t="s">
        <v>138</v>
      </c>
      <c r="E55" s="122" t="s">
        <v>60</v>
      </c>
      <c r="F55" s="123">
        <f>F56</f>
        <v>98.6</v>
      </c>
      <c r="G55" s="75">
        <f t="shared" si="2"/>
        <v>0</v>
      </c>
      <c r="H55" s="75">
        <f t="shared" si="2"/>
        <v>0</v>
      </c>
    </row>
    <row r="56" spans="1:8" ht="27.75" customHeight="1">
      <c r="A56" s="104" t="s">
        <v>61</v>
      </c>
      <c r="B56" s="76" t="s">
        <v>31</v>
      </c>
      <c r="C56" s="76" t="s">
        <v>42</v>
      </c>
      <c r="D56" s="76" t="s">
        <v>190</v>
      </c>
      <c r="E56" s="76" t="s">
        <v>60</v>
      </c>
      <c r="F56" s="109">
        <f>F57+F60+F63+F66+F69</f>
        <v>98.6</v>
      </c>
      <c r="G56" s="75">
        <f>G57</f>
        <v>0</v>
      </c>
      <c r="H56" s="75">
        <f>H57</f>
        <v>0</v>
      </c>
    </row>
    <row r="57" spans="1:8" ht="27" customHeight="1">
      <c r="A57" s="104" t="s">
        <v>62</v>
      </c>
      <c r="B57" s="76" t="s">
        <v>31</v>
      </c>
      <c r="C57" s="76" t="s">
        <v>42</v>
      </c>
      <c r="D57" s="76" t="s">
        <v>191</v>
      </c>
      <c r="E57" s="76"/>
      <c r="F57" s="106">
        <f>F58</f>
        <v>14.6</v>
      </c>
      <c r="G57" s="75">
        <f>G58+G60</f>
        <v>0</v>
      </c>
      <c r="H57" s="75">
        <f>H58+H60</f>
        <v>0</v>
      </c>
    </row>
    <row r="58" spans="1:8" ht="18.75" customHeight="1">
      <c r="A58" s="104" t="s">
        <v>67</v>
      </c>
      <c r="B58" s="76" t="s">
        <v>31</v>
      </c>
      <c r="C58" s="76" t="s">
        <v>42</v>
      </c>
      <c r="D58" s="76" t="s">
        <v>191</v>
      </c>
      <c r="E58" s="76" t="s">
        <v>69</v>
      </c>
      <c r="F58" s="106">
        <f>F59</f>
        <v>14.6</v>
      </c>
      <c r="G58" s="75">
        <f>G59</f>
        <v>0</v>
      </c>
      <c r="H58" s="75">
        <f>H59</f>
        <v>0</v>
      </c>
    </row>
    <row r="59" spans="1:8" ht="15.75" customHeight="1">
      <c r="A59" s="104" t="s">
        <v>68</v>
      </c>
      <c r="B59" s="76" t="s">
        <v>31</v>
      </c>
      <c r="C59" s="76" t="s">
        <v>42</v>
      </c>
      <c r="D59" s="76" t="s">
        <v>191</v>
      </c>
      <c r="E59" s="76" t="s">
        <v>72</v>
      </c>
      <c r="F59" s="106">
        <v>14.6</v>
      </c>
      <c r="G59" s="75">
        <v>0</v>
      </c>
      <c r="H59" s="75">
        <v>0</v>
      </c>
    </row>
    <row r="60" spans="1:8" ht="13.5" customHeight="1" hidden="1">
      <c r="A60" s="104" t="s">
        <v>73</v>
      </c>
      <c r="B60" s="76" t="s">
        <v>31</v>
      </c>
      <c r="C60" s="76" t="s">
        <v>42</v>
      </c>
      <c r="D60" s="76" t="s">
        <v>192</v>
      </c>
      <c r="E60" s="76"/>
      <c r="F60" s="106">
        <f>F61</f>
        <v>0</v>
      </c>
      <c r="G60" s="75">
        <f>G61</f>
        <v>0</v>
      </c>
      <c r="H60" s="75">
        <f>H61</f>
        <v>0</v>
      </c>
    </row>
    <row r="61" spans="1:8" ht="31.5" customHeight="1" hidden="1">
      <c r="A61" s="104" t="s">
        <v>126</v>
      </c>
      <c r="B61" s="76" t="s">
        <v>31</v>
      </c>
      <c r="C61" s="76" t="s">
        <v>42</v>
      </c>
      <c r="D61" s="76" t="s">
        <v>192</v>
      </c>
      <c r="E61" s="76" t="s">
        <v>70</v>
      </c>
      <c r="F61" s="106">
        <f>F62</f>
        <v>0</v>
      </c>
      <c r="G61" s="75">
        <v>0</v>
      </c>
      <c r="H61" s="75">
        <v>0</v>
      </c>
    </row>
    <row r="62" spans="1:8" ht="25.5" customHeight="1" hidden="1">
      <c r="A62" s="104" t="s">
        <v>127</v>
      </c>
      <c r="B62" s="76" t="s">
        <v>31</v>
      </c>
      <c r="C62" s="76" t="s">
        <v>42</v>
      </c>
      <c r="D62" s="76" t="s">
        <v>139</v>
      </c>
      <c r="E62" s="76" t="s">
        <v>71</v>
      </c>
      <c r="F62" s="106">
        <v>0</v>
      </c>
      <c r="G62" s="55">
        <f aca="true" t="shared" si="3" ref="G62:H64">G63</f>
        <v>102.6</v>
      </c>
      <c r="H62" s="55">
        <f t="shared" si="3"/>
        <v>106.6</v>
      </c>
    </row>
    <row r="63" spans="1:8" ht="37.5" customHeight="1">
      <c r="A63" s="104" t="s">
        <v>193</v>
      </c>
      <c r="B63" s="76" t="s">
        <v>31</v>
      </c>
      <c r="C63" s="76" t="s">
        <v>42</v>
      </c>
      <c r="D63" s="76" t="s">
        <v>192</v>
      </c>
      <c r="E63" s="76"/>
      <c r="F63" s="106">
        <f>F64</f>
        <v>35</v>
      </c>
      <c r="G63" s="56">
        <f t="shared" si="3"/>
        <v>102.6</v>
      </c>
      <c r="H63" s="56">
        <f t="shared" si="3"/>
        <v>106.6</v>
      </c>
    </row>
    <row r="64" spans="1:8" ht="27" customHeight="1">
      <c r="A64" s="104" t="s">
        <v>126</v>
      </c>
      <c r="B64" s="76" t="s">
        <v>31</v>
      </c>
      <c r="C64" s="76" t="s">
        <v>42</v>
      </c>
      <c r="D64" s="76" t="s">
        <v>192</v>
      </c>
      <c r="E64" s="76"/>
      <c r="F64" s="106">
        <f>F65</f>
        <v>35</v>
      </c>
      <c r="G64" s="48">
        <f t="shared" si="3"/>
        <v>102.6</v>
      </c>
      <c r="H64" s="48">
        <f t="shared" si="3"/>
        <v>106.6</v>
      </c>
    </row>
    <row r="65" spans="1:8" ht="15" customHeight="1">
      <c r="A65" s="104" t="s">
        <v>127</v>
      </c>
      <c r="B65" s="76" t="s">
        <v>31</v>
      </c>
      <c r="C65" s="76" t="s">
        <v>42</v>
      </c>
      <c r="D65" s="76" t="s">
        <v>192</v>
      </c>
      <c r="E65" s="76" t="s">
        <v>71</v>
      </c>
      <c r="F65" s="106">
        <v>35</v>
      </c>
      <c r="G65" s="51">
        <f>G66+G69+G72+G75+G78</f>
        <v>102.6</v>
      </c>
      <c r="H65" s="51">
        <f>H66+H69+H72+H75+H78</f>
        <v>106.6</v>
      </c>
    </row>
    <row r="66" spans="1:8" ht="15" customHeight="1">
      <c r="A66" s="104" t="s">
        <v>140</v>
      </c>
      <c r="B66" s="76" t="s">
        <v>31</v>
      </c>
      <c r="C66" s="76" t="s">
        <v>42</v>
      </c>
      <c r="D66" s="76" t="s">
        <v>194</v>
      </c>
      <c r="E66" s="76"/>
      <c r="F66" s="106">
        <f>F67</f>
        <v>5</v>
      </c>
      <c r="G66" s="49">
        <f>G67</f>
        <v>14.6</v>
      </c>
      <c r="H66" s="49">
        <f>H67</f>
        <v>14.6</v>
      </c>
    </row>
    <row r="67" spans="1:8" ht="13.5" customHeight="1">
      <c r="A67" s="104" t="s">
        <v>126</v>
      </c>
      <c r="B67" s="76" t="s">
        <v>31</v>
      </c>
      <c r="C67" s="76" t="s">
        <v>42</v>
      </c>
      <c r="D67" s="76" t="s">
        <v>194</v>
      </c>
      <c r="E67" s="76"/>
      <c r="F67" s="106">
        <f>F68</f>
        <v>5</v>
      </c>
      <c r="G67" s="49">
        <v>14.6</v>
      </c>
      <c r="H67" s="49">
        <v>14.6</v>
      </c>
    </row>
    <row r="68" spans="1:8" ht="30" customHeight="1">
      <c r="A68" s="104" t="s">
        <v>127</v>
      </c>
      <c r="B68" s="76" t="s">
        <v>31</v>
      </c>
      <c r="C68" s="76" t="s">
        <v>42</v>
      </c>
      <c r="D68" s="76" t="s">
        <v>194</v>
      </c>
      <c r="E68" s="76" t="s">
        <v>71</v>
      </c>
      <c r="F68" s="106">
        <v>5</v>
      </c>
      <c r="G68" s="49">
        <v>14.7</v>
      </c>
      <c r="H68" s="49">
        <v>14.7</v>
      </c>
    </row>
    <row r="69" spans="1:8" ht="30" customHeight="1">
      <c r="A69" s="104" t="s">
        <v>196</v>
      </c>
      <c r="B69" s="76" t="s">
        <v>31</v>
      </c>
      <c r="C69" s="76" t="s">
        <v>42</v>
      </c>
      <c r="D69" s="76" t="s">
        <v>195</v>
      </c>
      <c r="E69" s="76"/>
      <c r="F69" s="106">
        <f>F70</f>
        <v>44</v>
      </c>
      <c r="G69" s="49">
        <f aca="true" t="shared" si="4" ref="F69:H70">G70</f>
        <v>31</v>
      </c>
      <c r="H69" s="49">
        <f t="shared" si="4"/>
        <v>32</v>
      </c>
    </row>
    <row r="70" spans="1:8" ht="31.5" customHeight="1">
      <c r="A70" s="104" t="s">
        <v>126</v>
      </c>
      <c r="B70" s="76" t="s">
        <v>31</v>
      </c>
      <c r="C70" s="76" t="s">
        <v>42</v>
      </c>
      <c r="D70" s="76" t="s">
        <v>195</v>
      </c>
      <c r="E70" s="76" t="s">
        <v>70</v>
      </c>
      <c r="F70" s="106">
        <f>F71</f>
        <v>44</v>
      </c>
      <c r="G70" s="49">
        <f t="shared" si="4"/>
        <v>31</v>
      </c>
      <c r="H70" s="49">
        <f t="shared" si="4"/>
        <v>32</v>
      </c>
    </row>
    <row r="71" spans="1:8" ht="27.75" customHeight="1">
      <c r="A71" s="104" t="s">
        <v>127</v>
      </c>
      <c r="B71" s="76" t="s">
        <v>31</v>
      </c>
      <c r="C71" s="76" t="s">
        <v>42</v>
      </c>
      <c r="D71" s="76" t="s">
        <v>197</v>
      </c>
      <c r="E71" s="76" t="s">
        <v>71</v>
      </c>
      <c r="F71" s="106">
        <v>44</v>
      </c>
      <c r="G71" s="49">
        <v>31</v>
      </c>
      <c r="H71" s="49">
        <v>32</v>
      </c>
    </row>
    <row r="72" spans="1:8" ht="15.75" customHeight="1">
      <c r="A72" s="124" t="s">
        <v>180</v>
      </c>
      <c r="B72" s="125" t="s">
        <v>31</v>
      </c>
      <c r="C72" s="125" t="s">
        <v>181</v>
      </c>
      <c r="D72" s="125"/>
      <c r="E72" s="125"/>
      <c r="F72" s="126">
        <f>F73</f>
        <v>252.5</v>
      </c>
      <c r="G72" s="49">
        <f aca="true" t="shared" si="5" ref="F72:H73">G73</f>
        <v>6</v>
      </c>
      <c r="H72" s="49">
        <f t="shared" si="5"/>
        <v>7</v>
      </c>
    </row>
    <row r="73" spans="1:8" ht="44.25" customHeight="1">
      <c r="A73" s="104" t="s">
        <v>182</v>
      </c>
      <c r="B73" s="76" t="s">
        <v>31</v>
      </c>
      <c r="C73" s="76" t="s">
        <v>181</v>
      </c>
      <c r="D73" s="76" t="s">
        <v>183</v>
      </c>
      <c r="E73" s="76"/>
      <c r="F73" s="106">
        <f>F74</f>
        <v>252.5</v>
      </c>
      <c r="G73" s="49">
        <f t="shared" si="5"/>
        <v>6</v>
      </c>
      <c r="H73" s="49">
        <f t="shared" si="5"/>
        <v>7</v>
      </c>
    </row>
    <row r="74" spans="1:8" ht="24" customHeight="1">
      <c r="A74" s="104" t="s">
        <v>184</v>
      </c>
      <c r="B74" s="76" t="s">
        <v>31</v>
      </c>
      <c r="C74" s="76" t="s">
        <v>181</v>
      </c>
      <c r="D74" s="76" t="s">
        <v>185</v>
      </c>
      <c r="E74" s="76"/>
      <c r="F74" s="106">
        <f>F75</f>
        <v>252.5</v>
      </c>
      <c r="G74" s="49">
        <v>6</v>
      </c>
      <c r="H74" s="49">
        <v>7</v>
      </c>
    </row>
    <row r="75" spans="1:8" ht="40.5" customHeight="1">
      <c r="A75" s="104" t="s">
        <v>186</v>
      </c>
      <c r="B75" s="76" t="s">
        <v>31</v>
      </c>
      <c r="C75" s="76" t="s">
        <v>181</v>
      </c>
      <c r="D75" s="76" t="s">
        <v>187</v>
      </c>
      <c r="E75" s="76"/>
      <c r="F75" s="106">
        <f>F76</f>
        <v>252.5</v>
      </c>
      <c r="G75" s="49">
        <f aca="true" t="shared" si="6" ref="F75:H76">G76</f>
        <v>6</v>
      </c>
      <c r="H75" s="49">
        <f t="shared" si="6"/>
        <v>7</v>
      </c>
    </row>
    <row r="76" spans="1:8" ht="29.25" customHeight="1">
      <c r="A76" s="104" t="s">
        <v>188</v>
      </c>
      <c r="B76" s="76" t="s">
        <v>31</v>
      </c>
      <c r="C76" s="76" t="s">
        <v>181</v>
      </c>
      <c r="D76" s="76" t="s">
        <v>189</v>
      </c>
      <c r="E76" s="76"/>
      <c r="F76" s="106">
        <f>F77+F79</f>
        <v>252.5</v>
      </c>
      <c r="G76" s="49">
        <f t="shared" si="6"/>
        <v>6</v>
      </c>
      <c r="H76" s="49">
        <f t="shared" si="6"/>
        <v>7</v>
      </c>
    </row>
    <row r="77" spans="1:8" ht="44.25" customHeight="1">
      <c r="A77" s="110" t="s">
        <v>103</v>
      </c>
      <c r="B77" s="76" t="s">
        <v>31</v>
      </c>
      <c r="C77" s="76" t="s">
        <v>181</v>
      </c>
      <c r="D77" s="76" t="s">
        <v>189</v>
      </c>
      <c r="E77" s="76" t="s">
        <v>74</v>
      </c>
      <c r="F77" s="106">
        <f>F78</f>
        <v>212.7</v>
      </c>
      <c r="G77" s="49">
        <v>6</v>
      </c>
      <c r="H77" s="49">
        <v>7</v>
      </c>
    </row>
    <row r="78" spans="1:8" ht="24.75" customHeight="1">
      <c r="A78" s="104" t="s">
        <v>125</v>
      </c>
      <c r="B78" s="76" t="s">
        <v>31</v>
      </c>
      <c r="C78" s="76" t="s">
        <v>181</v>
      </c>
      <c r="D78" s="76" t="s">
        <v>189</v>
      </c>
      <c r="E78" s="76" t="s">
        <v>75</v>
      </c>
      <c r="F78" s="106">
        <v>212.7</v>
      </c>
      <c r="G78" s="49">
        <f aca="true" t="shared" si="7" ref="F78:H79">G79</f>
        <v>45</v>
      </c>
      <c r="H78" s="49">
        <f t="shared" si="7"/>
        <v>46</v>
      </c>
    </row>
    <row r="79" spans="1:8" ht="27" customHeight="1">
      <c r="A79" s="104" t="s">
        <v>126</v>
      </c>
      <c r="B79" s="76" t="s">
        <v>31</v>
      </c>
      <c r="C79" s="76" t="s">
        <v>181</v>
      </c>
      <c r="D79" s="76" t="s">
        <v>189</v>
      </c>
      <c r="E79" s="76" t="s">
        <v>70</v>
      </c>
      <c r="F79" s="106">
        <f>F80</f>
        <v>39.8</v>
      </c>
      <c r="G79" s="49">
        <f t="shared" si="7"/>
        <v>45</v>
      </c>
      <c r="H79" s="49">
        <f t="shared" si="7"/>
        <v>46</v>
      </c>
    </row>
    <row r="80" spans="1:8" ht="24" customHeight="1">
      <c r="A80" s="104" t="s">
        <v>127</v>
      </c>
      <c r="B80" s="76" t="s">
        <v>31</v>
      </c>
      <c r="C80" s="76" t="s">
        <v>181</v>
      </c>
      <c r="D80" s="76" t="s">
        <v>189</v>
      </c>
      <c r="E80" s="76" t="s">
        <v>71</v>
      </c>
      <c r="F80" s="106">
        <v>39.8</v>
      </c>
      <c r="G80" s="49">
        <v>45</v>
      </c>
      <c r="H80" s="49">
        <v>46</v>
      </c>
    </row>
    <row r="81" spans="1:8" ht="30.75" customHeight="1">
      <c r="A81" s="127" t="s">
        <v>128</v>
      </c>
      <c r="B81" s="128" t="s">
        <v>31</v>
      </c>
      <c r="C81" s="128" t="s">
        <v>110</v>
      </c>
      <c r="D81" s="128"/>
      <c r="E81" s="128"/>
      <c r="F81" s="100">
        <f>F82</f>
        <v>30</v>
      </c>
      <c r="G81" s="45">
        <f aca="true" t="shared" si="8" ref="G81:H85">G82</f>
        <v>31</v>
      </c>
      <c r="H81" s="45">
        <f t="shared" si="8"/>
        <v>0</v>
      </c>
    </row>
    <row r="82" spans="1:8" ht="15.75" customHeight="1">
      <c r="A82" s="104" t="s">
        <v>83</v>
      </c>
      <c r="B82" s="76" t="s">
        <v>31</v>
      </c>
      <c r="C82" s="76" t="s">
        <v>110</v>
      </c>
      <c r="D82" s="76" t="s">
        <v>132</v>
      </c>
      <c r="E82" s="76"/>
      <c r="F82" s="106">
        <f>F83</f>
        <v>30</v>
      </c>
      <c r="G82" s="49">
        <f t="shared" si="8"/>
        <v>31</v>
      </c>
      <c r="H82" s="49">
        <f t="shared" si="8"/>
        <v>0</v>
      </c>
    </row>
    <row r="83" spans="1:8" ht="15" customHeight="1">
      <c r="A83" s="104" t="s">
        <v>106</v>
      </c>
      <c r="B83" s="76" t="s">
        <v>31</v>
      </c>
      <c r="C83" s="76" t="s">
        <v>110</v>
      </c>
      <c r="D83" s="76" t="s">
        <v>132</v>
      </c>
      <c r="E83" s="76"/>
      <c r="F83" s="106">
        <f>F84</f>
        <v>30</v>
      </c>
      <c r="G83" s="49">
        <f t="shared" si="8"/>
        <v>31</v>
      </c>
      <c r="H83" s="49">
        <f t="shared" si="8"/>
        <v>0</v>
      </c>
    </row>
    <row r="84" spans="1:8" ht="36.75" customHeight="1">
      <c r="A84" s="104" t="s">
        <v>111</v>
      </c>
      <c r="B84" s="76" t="s">
        <v>31</v>
      </c>
      <c r="C84" s="76" t="s">
        <v>110</v>
      </c>
      <c r="D84" s="76" t="s">
        <v>141</v>
      </c>
      <c r="E84" s="76"/>
      <c r="F84" s="106">
        <f>F85</f>
        <v>30</v>
      </c>
      <c r="G84" s="49">
        <f t="shared" si="8"/>
        <v>31</v>
      </c>
      <c r="H84" s="49">
        <f t="shared" si="8"/>
        <v>0</v>
      </c>
    </row>
    <row r="85" spans="1:8" ht="27" customHeight="1">
      <c r="A85" s="104" t="s">
        <v>126</v>
      </c>
      <c r="B85" s="76" t="s">
        <v>31</v>
      </c>
      <c r="C85" s="76" t="s">
        <v>110</v>
      </c>
      <c r="D85" s="76" t="s">
        <v>141</v>
      </c>
      <c r="E85" s="76" t="s">
        <v>70</v>
      </c>
      <c r="F85" s="106">
        <f>F86</f>
        <v>30</v>
      </c>
      <c r="G85" s="49">
        <f t="shared" si="8"/>
        <v>31</v>
      </c>
      <c r="H85" s="49">
        <f t="shared" si="8"/>
        <v>0</v>
      </c>
    </row>
    <row r="86" spans="1:8" ht="23.25" customHeight="1">
      <c r="A86" s="104" t="s">
        <v>127</v>
      </c>
      <c r="B86" s="76" t="s">
        <v>31</v>
      </c>
      <c r="C86" s="76" t="s">
        <v>110</v>
      </c>
      <c r="D86" s="76" t="s">
        <v>141</v>
      </c>
      <c r="E86" s="76" t="s">
        <v>71</v>
      </c>
      <c r="F86" s="129">
        <v>30</v>
      </c>
      <c r="G86" s="57">
        <v>31</v>
      </c>
      <c r="H86" s="57">
        <v>0</v>
      </c>
    </row>
    <row r="87" spans="1:8" ht="18" customHeight="1">
      <c r="A87" s="130" t="s">
        <v>76</v>
      </c>
      <c r="B87" s="128" t="s">
        <v>31</v>
      </c>
      <c r="C87" s="128" t="s">
        <v>32</v>
      </c>
      <c r="D87" s="128"/>
      <c r="E87" s="128"/>
      <c r="F87" s="100">
        <f>F88</f>
        <v>2506</v>
      </c>
      <c r="G87" s="45">
        <f>G88</f>
        <v>2075</v>
      </c>
      <c r="H87" s="45">
        <f>H88</f>
        <v>2163</v>
      </c>
    </row>
    <row r="88" spans="1:9" ht="21" customHeight="1">
      <c r="A88" s="131" t="s">
        <v>54</v>
      </c>
      <c r="B88" s="41">
        <v>903</v>
      </c>
      <c r="C88" s="132" t="s">
        <v>56</v>
      </c>
      <c r="D88" s="41"/>
      <c r="E88" s="133"/>
      <c r="F88" s="106">
        <f>F89+F94</f>
        <v>2506</v>
      </c>
      <c r="G88" s="49">
        <f>G89+G94</f>
        <v>2075</v>
      </c>
      <c r="H88" s="49">
        <f>H89+H94</f>
        <v>2163</v>
      </c>
      <c r="I88" s="6"/>
    </row>
    <row r="89" spans="1:9" ht="2.25" customHeight="1" hidden="1">
      <c r="A89" s="134" t="s">
        <v>112</v>
      </c>
      <c r="B89" s="135">
        <v>903</v>
      </c>
      <c r="C89" s="136" t="s">
        <v>56</v>
      </c>
      <c r="D89" s="42">
        <v>1800000</v>
      </c>
      <c r="E89" s="137"/>
      <c r="F89" s="138">
        <f>F90</f>
        <v>0</v>
      </c>
      <c r="G89" s="58">
        <f>G90</f>
        <v>0</v>
      </c>
      <c r="H89" s="58">
        <f>H90</f>
        <v>0</v>
      </c>
      <c r="I89" s="6"/>
    </row>
    <row r="90" spans="1:9" ht="17.25" customHeight="1" hidden="1">
      <c r="A90" s="134" t="s">
        <v>113</v>
      </c>
      <c r="B90" s="135">
        <v>903</v>
      </c>
      <c r="C90" s="136" t="s">
        <v>56</v>
      </c>
      <c r="D90" s="42">
        <v>1820000</v>
      </c>
      <c r="E90" s="137"/>
      <c r="F90" s="138">
        <f>F92</f>
        <v>0</v>
      </c>
      <c r="G90" s="58">
        <f>G92</f>
        <v>0</v>
      </c>
      <c r="H90" s="58">
        <f>H92</f>
        <v>0</v>
      </c>
      <c r="I90" s="6"/>
    </row>
    <row r="91" spans="1:9" ht="19.5" customHeight="1" hidden="1">
      <c r="A91" s="134" t="s">
        <v>114</v>
      </c>
      <c r="B91" s="135">
        <v>903</v>
      </c>
      <c r="C91" s="136" t="s">
        <v>56</v>
      </c>
      <c r="D91" s="42">
        <v>1825390</v>
      </c>
      <c r="E91" s="137"/>
      <c r="F91" s="138">
        <f>F92</f>
        <v>0</v>
      </c>
      <c r="G91" s="58">
        <f aca="true" t="shared" si="9" ref="F91:H92">G92</f>
        <v>0</v>
      </c>
      <c r="H91" s="58">
        <f t="shared" si="9"/>
        <v>0</v>
      </c>
      <c r="I91" s="6"/>
    </row>
    <row r="92" spans="1:9" ht="36.75" customHeight="1" hidden="1">
      <c r="A92" s="139" t="s">
        <v>126</v>
      </c>
      <c r="B92" s="135">
        <v>903</v>
      </c>
      <c r="C92" s="136" t="s">
        <v>56</v>
      </c>
      <c r="D92" s="42">
        <v>1825390</v>
      </c>
      <c r="E92" s="137" t="s">
        <v>70</v>
      </c>
      <c r="F92" s="138">
        <f>F93</f>
        <v>0</v>
      </c>
      <c r="G92" s="58">
        <f t="shared" si="9"/>
        <v>0</v>
      </c>
      <c r="H92" s="58">
        <f t="shared" si="9"/>
        <v>0</v>
      </c>
      <c r="I92" s="6"/>
    </row>
    <row r="93" spans="1:9" ht="2.25" customHeight="1" hidden="1">
      <c r="A93" s="139" t="s">
        <v>127</v>
      </c>
      <c r="B93" s="135">
        <v>903</v>
      </c>
      <c r="C93" s="136" t="s">
        <v>56</v>
      </c>
      <c r="D93" s="42">
        <v>1825390</v>
      </c>
      <c r="E93" s="137" t="s">
        <v>71</v>
      </c>
      <c r="F93" s="138">
        <v>0</v>
      </c>
      <c r="G93" s="58">
        <v>0</v>
      </c>
      <c r="H93" s="58">
        <v>0</v>
      </c>
      <c r="I93" s="6"/>
    </row>
    <row r="94" spans="1:9" ht="18.75" customHeight="1">
      <c r="A94" s="140" t="s">
        <v>36</v>
      </c>
      <c r="B94" s="43">
        <v>903</v>
      </c>
      <c r="C94" s="141" t="s">
        <v>56</v>
      </c>
      <c r="D94" s="43">
        <v>6000000000</v>
      </c>
      <c r="E94" s="142"/>
      <c r="F94" s="143">
        <f>F95</f>
        <v>2506</v>
      </c>
      <c r="G94" s="37">
        <f>G95</f>
        <v>2075</v>
      </c>
      <c r="H94" s="37">
        <f>H95</f>
        <v>2163</v>
      </c>
      <c r="I94" s="6"/>
    </row>
    <row r="95" spans="1:9" ht="36.75" customHeight="1">
      <c r="A95" s="140" t="s">
        <v>55</v>
      </c>
      <c r="B95" s="43">
        <v>903</v>
      </c>
      <c r="C95" s="141" t="s">
        <v>56</v>
      </c>
      <c r="D95" s="43">
        <v>6000200000</v>
      </c>
      <c r="E95" s="142"/>
      <c r="F95" s="143">
        <f>F97</f>
        <v>2506</v>
      </c>
      <c r="G95" s="37">
        <f>G97</f>
        <v>2075</v>
      </c>
      <c r="H95" s="37">
        <f>H97</f>
        <v>2163</v>
      </c>
      <c r="I95" s="6"/>
    </row>
    <row r="96" spans="1:9" ht="25.5" customHeight="1">
      <c r="A96" s="140" t="s">
        <v>115</v>
      </c>
      <c r="B96" s="43">
        <v>903</v>
      </c>
      <c r="C96" s="141" t="s">
        <v>56</v>
      </c>
      <c r="D96" s="43">
        <v>60022000000</v>
      </c>
      <c r="E96" s="142"/>
      <c r="F96" s="143">
        <f>F97</f>
        <v>2506</v>
      </c>
      <c r="G96" s="37">
        <f aca="true" t="shared" si="10" ref="F96:H97">G97</f>
        <v>2075</v>
      </c>
      <c r="H96" s="37">
        <f t="shared" si="10"/>
        <v>2163</v>
      </c>
      <c r="I96" s="6"/>
    </row>
    <row r="97" spans="1:9" ht="27" customHeight="1">
      <c r="A97" s="104" t="s">
        <v>126</v>
      </c>
      <c r="B97" s="43">
        <v>903</v>
      </c>
      <c r="C97" s="141" t="s">
        <v>56</v>
      </c>
      <c r="D97" s="43">
        <v>6002200000</v>
      </c>
      <c r="E97" s="43">
        <v>200</v>
      </c>
      <c r="F97" s="143">
        <f>F98</f>
        <v>2506</v>
      </c>
      <c r="G97" s="37">
        <f t="shared" si="10"/>
        <v>2075</v>
      </c>
      <c r="H97" s="37">
        <f t="shared" si="10"/>
        <v>2163</v>
      </c>
      <c r="I97" s="6"/>
    </row>
    <row r="98" spans="1:9" ht="29.25" customHeight="1">
      <c r="A98" s="104" t="s">
        <v>127</v>
      </c>
      <c r="B98" s="43">
        <v>903</v>
      </c>
      <c r="C98" s="141" t="s">
        <v>56</v>
      </c>
      <c r="D98" s="43">
        <v>6002200000</v>
      </c>
      <c r="E98" s="43">
        <v>240</v>
      </c>
      <c r="F98" s="144">
        <v>2506</v>
      </c>
      <c r="G98" s="38">
        <v>2075</v>
      </c>
      <c r="H98" s="38">
        <v>2163</v>
      </c>
      <c r="I98" s="6"/>
    </row>
    <row r="99" spans="1:9" ht="15.75" customHeight="1">
      <c r="A99" s="145" t="s">
        <v>77</v>
      </c>
      <c r="B99" s="99" t="s">
        <v>31</v>
      </c>
      <c r="C99" s="99" t="s">
        <v>33</v>
      </c>
      <c r="D99" s="146"/>
      <c r="E99" s="146"/>
      <c r="F99" s="147">
        <f>F100+F113+F123</f>
        <v>1091.6</v>
      </c>
      <c r="G99" s="59">
        <f>G100+G113+G123</f>
        <v>654.5</v>
      </c>
      <c r="H99" s="59">
        <f>H100+H113+H123</f>
        <v>562.5</v>
      </c>
      <c r="I99" s="6"/>
    </row>
    <row r="100" spans="1:9" ht="15.75" customHeight="1">
      <c r="A100" s="148" t="s">
        <v>77</v>
      </c>
      <c r="B100" s="125" t="s">
        <v>31</v>
      </c>
      <c r="C100" s="125" t="s">
        <v>34</v>
      </c>
      <c r="D100" s="125"/>
      <c r="E100" s="125"/>
      <c r="F100" s="149">
        <f>F107+F101</f>
        <v>57.2</v>
      </c>
      <c r="G100" s="46">
        <f>G107+G101</f>
        <v>58.2</v>
      </c>
      <c r="H100" s="46">
        <f>H107+H101</f>
        <v>7.2</v>
      </c>
      <c r="I100" s="6"/>
    </row>
    <row r="101" spans="1:9" ht="35.25" customHeight="1">
      <c r="A101" s="150" t="s">
        <v>142</v>
      </c>
      <c r="B101" s="108" t="s">
        <v>31</v>
      </c>
      <c r="C101" s="108" t="s">
        <v>34</v>
      </c>
      <c r="D101" s="108" t="s">
        <v>143</v>
      </c>
      <c r="E101" s="108"/>
      <c r="F101" s="123">
        <f>F102</f>
        <v>7.2</v>
      </c>
      <c r="G101" s="48">
        <f aca="true" t="shared" si="11" ref="G101:H105">G102</f>
        <v>7.2</v>
      </c>
      <c r="H101" s="48">
        <f t="shared" si="11"/>
        <v>7.2</v>
      </c>
      <c r="I101" s="6"/>
    </row>
    <row r="102" spans="1:9" ht="26.25" customHeight="1">
      <c r="A102" s="150" t="s">
        <v>144</v>
      </c>
      <c r="B102" s="108" t="s">
        <v>31</v>
      </c>
      <c r="C102" s="108" t="s">
        <v>34</v>
      </c>
      <c r="D102" s="108" t="s">
        <v>145</v>
      </c>
      <c r="E102" s="108"/>
      <c r="F102" s="123">
        <f>F103</f>
        <v>7.2</v>
      </c>
      <c r="G102" s="48">
        <f t="shared" si="11"/>
        <v>7.2</v>
      </c>
      <c r="H102" s="48">
        <f t="shared" si="11"/>
        <v>7.2</v>
      </c>
      <c r="I102" s="6"/>
    </row>
    <row r="103" spans="1:9" ht="39" customHeight="1">
      <c r="A103" s="150" t="s">
        <v>146</v>
      </c>
      <c r="B103" s="108" t="s">
        <v>31</v>
      </c>
      <c r="C103" s="108" t="s">
        <v>34</v>
      </c>
      <c r="D103" s="108" t="s">
        <v>147</v>
      </c>
      <c r="E103" s="108"/>
      <c r="F103" s="151">
        <f>F104</f>
        <v>7.2</v>
      </c>
      <c r="G103" s="52">
        <f t="shared" si="11"/>
        <v>7.2</v>
      </c>
      <c r="H103" s="52">
        <f t="shared" si="11"/>
        <v>7.2</v>
      </c>
      <c r="I103" s="6"/>
    </row>
    <row r="104" spans="1:9" ht="25.5" customHeight="1">
      <c r="A104" s="150" t="s">
        <v>148</v>
      </c>
      <c r="B104" s="108" t="s">
        <v>31</v>
      </c>
      <c r="C104" s="108" t="s">
        <v>34</v>
      </c>
      <c r="D104" s="108" t="s">
        <v>149</v>
      </c>
      <c r="E104" s="108"/>
      <c r="F104" s="151">
        <f>F105</f>
        <v>7.2</v>
      </c>
      <c r="G104" s="52">
        <f t="shared" si="11"/>
        <v>7.2</v>
      </c>
      <c r="H104" s="52">
        <f t="shared" si="11"/>
        <v>7.2</v>
      </c>
      <c r="I104" s="6"/>
    </row>
    <row r="105" spans="1:9" ht="25.5" customHeight="1">
      <c r="A105" s="104" t="s">
        <v>126</v>
      </c>
      <c r="B105" s="108" t="s">
        <v>31</v>
      </c>
      <c r="C105" s="108" t="s">
        <v>34</v>
      </c>
      <c r="D105" s="108" t="s">
        <v>149</v>
      </c>
      <c r="E105" s="108" t="s">
        <v>70</v>
      </c>
      <c r="F105" s="151">
        <f>F106</f>
        <v>7.2</v>
      </c>
      <c r="G105" s="52">
        <f t="shared" si="11"/>
        <v>7.2</v>
      </c>
      <c r="H105" s="52">
        <f t="shared" si="11"/>
        <v>7.2</v>
      </c>
      <c r="I105" s="6"/>
    </row>
    <row r="106" spans="1:9" ht="25.5" customHeight="1">
      <c r="A106" s="104" t="s">
        <v>127</v>
      </c>
      <c r="B106" s="108" t="s">
        <v>31</v>
      </c>
      <c r="C106" s="108" t="s">
        <v>34</v>
      </c>
      <c r="D106" s="108" t="s">
        <v>149</v>
      </c>
      <c r="E106" s="108" t="s">
        <v>71</v>
      </c>
      <c r="F106" s="151">
        <v>7.2</v>
      </c>
      <c r="G106" s="52">
        <v>7.2</v>
      </c>
      <c r="H106" s="52">
        <v>7.2</v>
      </c>
      <c r="I106" s="6"/>
    </row>
    <row r="107" spans="1:9" ht="15" customHeight="1">
      <c r="A107" s="101" t="s">
        <v>78</v>
      </c>
      <c r="B107" s="76" t="s">
        <v>31</v>
      </c>
      <c r="C107" s="76" t="s">
        <v>34</v>
      </c>
      <c r="D107" s="76" t="s">
        <v>150</v>
      </c>
      <c r="E107" s="76"/>
      <c r="F107" s="106">
        <v>50</v>
      </c>
      <c r="G107" s="49">
        <v>51</v>
      </c>
      <c r="H107" s="49">
        <v>0</v>
      </c>
      <c r="I107" s="6"/>
    </row>
    <row r="108" spans="1:9" ht="17.25" customHeight="1">
      <c r="A108" s="120" t="s">
        <v>79</v>
      </c>
      <c r="B108" s="76" t="s">
        <v>31</v>
      </c>
      <c r="C108" s="76" t="s">
        <v>34</v>
      </c>
      <c r="D108" s="76" t="s">
        <v>150</v>
      </c>
      <c r="E108" s="76"/>
      <c r="F108" s="106">
        <f>F109</f>
        <v>50</v>
      </c>
      <c r="G108" s="49">
        <f>G109</f>
        <v>51</v>
      </c>
      <c r="H108" s="49">
        <f>H109</f>
        <v>0</v>
      </c>
      <c r="I108" s="6"/>
    </row>
    <row r="109" spans="1:9" ht="24" customHeight="1">
      <c r="A109" s="120" t="s">
        <v>116</v>
      </c>
      <c r="B109" s="76" t="s">
        <v>31</v>
      </c>
      <c r="C109" s="76" t="s">
        <v>34</v>
      </c>
      <c r="D109" s="76" t="s">
        <v>151</v>
      </c>
      <c r="E109" s="76"/>
      <c r="F109" s="106">
        <f>F111</f>
        <v>50</v>
      </c>
      <c r="G109" s="49">
        <f>G111</f>
        <v>51</v>
      </c>
      <c r="H109" s="49">
        <f>H111</f>
        <v>0</v>
      </c>
      <c r="I109" s="6"/>
    </row>
    <row r="110" spans="1:8" ht="33.75" customHeight="1">
      <c r="A110" s="140" t="s">
        <v>117</v>
      </c>
      <c r="B110" s="76" t="s">
        <v>31</v>
      </c>
      <c r="C110" s="76" t="s">
        <v>34</v>
      </c>
      <c r="D110" s="76" t="s">
        <v>152</v>
      </c>
      <c r="E110" s="76"/>
      <c r="F110" s="106">
        <f>F111</f>
        <v>50</v>
      </c>
      <c r="G110" s="49">
        <f aca="true" t="shared" si="12" ref="F110:H111">G111</f>
        <v>51</v>
      </c>
      <c r="H110" s="49">
        <f t="shared" si="12"/>
        <v>0</v>
      </c>
    </row>
    <row r="111" spans="1:8" ht="24.75" customHeight="1">
      <c r="A111" s="104" t="s">
        <v>126</v>
      </c>
      <c r="B111" s="76" t="s">
        <v>31</v>
      </c>
      <c r="C111" s="76" t="s">
        <v>34</v>
      </c>
      <c r="D111" s="76" t="s">
        <v>152</v>
      </c>
      <c r="E111" s="76" t="s">
        <v>70</v>
      </c>
      <c r="F111" s="106">
        <f>F112</f>
        <v>50</v>
      </c>
      <c r="G111" s="49">
        <f t="shared" si="12"/>
        <v>51</v>
      </c>
      <c r="H111" s="49">
        <f t="shared" si="12"/>
        <v>0</v>
      </c>
    </row>
    <row r="112" spans="1:8" ht="24" customHeight="1">
      <c r="A112" s="104" t="s">
        <v>127</v>
      </c>
      <c r="B112" s="76" t="s">
        <v>31</v>
      </c>
      <c r="C112" s="76" t="s">
        <v>34</v>
      </c>
      <c r="D112" s="76" t="s">
        <v>152</v>
      </c>
      <c r="E112" s="76" t="s">
        <v>71</v>
      </c>
      <c r="F112" s="106">
        <v>50</v>
      </c>
      <c r="G112" s="49">
        <v>51</v>
      </c>
      <c r="H112" s="49">
        <v>0</v>
      </c>
    </row>
    <row r="113" spans="1:8" ht="15" customHeight="1">
      <c r="A113" s="101" t="s">
        <v>80</v>
      </c>
      <c r="B113" s="76" t="s">
        <v>31</v>
      </c>
      <c r="C113" s="76" t="s">
        <v>35</v>
      </c>
      <c r="D113" s="76"/>
      <c r="E113" s="76"/>
      <c r="F113" s="152">
        <f>F114+F120</f>
        <v>170</v>
      </c>
      <c r="G113" s="60">
        <f>G114+G120</f>
        <v>41</v>
      </c>
      <c r="H113" s="60">
        <f>H114+H120</f>
        <v>42</v>
      </c>
    </row>
    <row r="114" spans="1:8" ht="13.5" customHeight="1">
      <c r="A114" s="107" t="s">
        <v>81</v>
      </c>
      <c r="B114" s="76" t="s">
        <v>31</v>
      </c>
      <c r="C114" s="76" t="s">
        <v>35</v>
      </c>
      <c r="D114" s="76" t="s">
        <v>153</v>
      </c>
      <c r="E114" s="76"/>
      <c r="F114" s="106">
        <f>F117</f>
        <v>40</v>
      </c>
      <c r="G114" s="49">
        <f>G117</f>
        <v>41</v>
      </c>
      <c r="H114" s="49">
        <f>H117</f>
        <v>42</v>
      </c>
    </row>
    <row r="115" spans="1:8" ht="15" customHeight="1">
      <c r="A115" s="107" t="s">
        <v>82</v>
      </c>
      <c r="B115" s="76" t="s">
        <v>31</v>
      </c>
      <c r="C115" s="76" t="s">
        <v>35</v>
      </c>
      <c r="D115" s="76" t="s">
        <v>154</v>
      </c>
      <c r="E115" s="76"/>
      <c r="F115" s="106">
        <f>F116</f>
        <v>40</v>
      </c>
      <c r="G115" s="49">
        <f aca="true" t="shared" si="13" ref="F115:H116">G116</f>
        <v>41</v>
      </c>
      <c r="H115" s="49">
        <f t="shared" si="13"/>
        <v>42</v>
      </c>
    </row>
    <row r="116" spans="1:8" ht="27.75" customHeight="1">
      <c r="A116" s="104" t="s">
        <v>126</v>
      </c>
      <c r="B116" s="76" t="s">
        <v>31</v>
      </c>
      <c r="C116" s="76" t="s">
        <v>35</v>
      </c>
      <c r="D116" s="76" t="s">
        <v>154</v>
      </c>
      <c r="E116" s="76" t="s">
        <v>70</v>
      </c>
      <c r="F116" s="106">
        <f>F117</f>
        <v>40</v>
      </c>
      <c r="G116" s="49">
        <f t="shared" si="13"/>
        <v>41</v>
      </c>
      <c r="H116" s="49">
        <f t="shared" si="13"/>
        <v>42</v>
      </c>
    </row>
    <row r="117" spans="1:8" ht="24" customHeight="1">
      <c r="A117" s="104" t="s">
        <v>127</v>
      </c>
      <c r="B117" s="76" t="s">
        <v>31</v>
      </c>
      <c r="C117" s="76" t="s">
        <v>35</v>
      </c>
      <c r="D117" s="76" t="s">
        <v>154</v>
      </c>
      <c r="E117" s="76" t="s">
        <v>71</v>
      </c>
      <c r="F117" s="106">
        <v>40</v>
      </c>
      <c r="G117" s="49">
        <v>41</v>
      </c>
      <c r="H117" s="49">
        <v>42</v>
      </c>
    </row>
    <row r="118" spans="1:8" ht="15.75" customHeight="1">
      <c r="A118" s="104" t="s">
        <v>83</v>
      </c>
      <c r="B118" s="76" t="s">
        <v>31</v>
      </c>
      <c r="C118" s="76" t="s">
        <v>35</v>
      </c>
      <c r="D118" s="76" t="s">
        <v>132</v>
      </c>
      <c r="E118" s="76"/>
      <c r="F118" s="106">
        <f>F119</f>
        <v>130</v>
      </c>
      <c r="G118" s="49">
        <f aca="true" t="shared" si="14" ref="G118:H121">G119</f>
        <v>0</v>
      </c>
      <c r="H118" s="49">
        <f t="shared" si="14"/>
        <v>0</v>
      </c>
    </row>
    <row r="119" spans="1:8" ht="12.75" customHeight="1">
      <c r="A119" s="104" t="s">
        <v>106</v>
      </c>
      <c r="B119" s="76" t="s">
        <v>31</v>
      </c>
      <c r="C119" s="76" t="s">
        <v>35</v>
      </c>
      <c r="D119" s="76" t="s">
        <v>132</v>
      </c>
      <c r="E119" s="76"/>
      <c r="F119" s="106">
        <f>F120</f>
        <v>130</v>
      </c>
      <c r="G119" s="49">
        <f t="shared" si="14"/>
        <v>0</v>
      </c>
      <c r="H119" s="49">
        <f t="shared" si="14"/>
        <v>0</v>
      </c>
    </row>
    <row r="120" spans="1:8" ht="60.75" customHeight="1">
      <c r="A120" s="104" t="s">
        <v>118</v>
      </c>
      <c r="B120" s="76" t="s">
        <v>31</v>
      </c>
      <c r="C120" s="76" t="s">
        <v>35</v>
      </c>
      <c r="D120" s="76" t="s">
        <v>155</v>
      </c>
      <c r="E120" s="76"/>
      <c r="F120" s="106">
        <f>F121</f>
        <v>130</v>
      </c>
      <c r="G120" s="49">
        <f t="shared" si="14"/>
        <v>0</v>
      </c>
      <c r="H120" s="49">
        <f t="shared" si="14"/>
        <v>0</v>
      </c>
    </row>
    <row r="121" spans="1:8" ht="24.75" customHeight="1">
      <c r="A121" s="104" t="s">
        <v>126</v>
      </c>
      <c r="B121" s="76" t="s">
        <v>31</v>
      </c>
      <c r="C121" s="76" t="s">
        <v>35</v>
      </c>
      <c r="D121" s="76" t="s">
        <v>155</v>
      </c>
      <c r="E121" s="76" t="s">
        <v>70</v>
      </c>
      <c r="F121" s="106">
        <f>F122</f>
        <v>130</v>
      </c>
      <c r="G121" s="49">
        <f t="shared" si="14"/>
        <v>0</v>
      </c>
      <c r="H121" s="49">
        <f t="shared" si="14"/>
        <v>0</v>
      </c>
    </row>
    <row r="122" spans="1:8" ht="24" customHeight="1">
      <c r="A122" s="104" t="s">
        <v>127</v>
      </c>
      <c r="B122" s="76" t="s">
        <v>31</v>
      </c>
      <c r="C122" s="76" t="s">
        <v>35</v>
      </c>
      <c r="D122" s="76" t="s">
        <v>155</v>
      </c>
      <c r="E122" s="76" t="s">
        <v>71</v>
      </c>
      <c r="F122" s="106">
        <v>130</v>
      </c>
      <c r="G122" s="49">
        <v>0</v>
      </c>
      <c r="H122" s="49">
        <v>0</v>
      </c>
    </row>
    <row r="123" spans="1:8" ht="15" customHeight="1">
      <c r="A123" s="101" t="s">
        <v>84</v>
      </c>
      <c r="B123" s="76" t="s">
        <v>31</v>
      </c>
      <c r="C123" s="76" t="s">
        <v>37</v>
      </c>
      <c r="D123" s="76"/>
      <c r="E123" s="76"/>
      <c r="F123" s="103">
        <f>F124+F133</f>
        <v>864.4</v>
      </c>
      <c r="G123" s="47">
        <f>G124+G133</f>
        <v>555.3</v>
      </c>
      <c r="H123" s="47">
        <f>H124+H133</f>
        <v>513.3</v>
      </c>
    </row>
    <row r="124" spans="1:8" ht="15" customHeight="1">
      <c r="A124" s="107" t="s">
        <v>85</v>
      </c>
      <c r="B124" s="76" t="s">
        <v>31</v>
      </c>
      <c r="C124" s="76" t="s">
        <v>37</v>
      </c>
      <c r="D124" s="76" t="s">
        <v>156</v>
      </c>
      <c r="E124" s="76"/>
      <c r="F124" s="106">
        <f>F125+F129</f>
        <v>839.4</v>
      </c>
      <c r="G124" s="49">
        <f>G125+G129</f>
        <v>555.3</v>
      </c>
      <c r="H124" s="49">
        <f>H125+H129</f>
        <v>513.3</v>
      </c>
    </row>
    <row r="125" spans="1:8" ht="13.5" customHeight="1">
      <c r="A125" s="107" t="s">
        <v>86</v>
      </c>
      <c r="B125" s="76" t="s">
        <v>31</v>
      </c>
      <c r="C125" s="76" t="s">
        <v>37</v>
      </c>
      <c r="D125" s="76" t="s">
        <v>157</v>
      </c>
      <c r="E125" s="76"/>
      <c r="F125" s="106">
        <f>F127</f>
        <v>450</v>
      </c>
      <c r="G125" s="49">
        <f>G127</f>
        <v>365.3</v>
      </c>
      <c r="H125" s="49">
        <f>H127</f>
        <v>300</v>
      </c>
    </row>
    <row r="126" spans="1:8" ht="39.75" customHeight="1">
      <c r="A126" s="104" t="s">
        <v>119</v>
      </c>
      <c r="B126" s="76" t="s">
        <v>31</v>
      </c>
      <c r="C126" s="76" t="s">
        <v>37</v>
      </c>
      <c r="D126" s="76" t="s">
        <v>198</v>
      </c>
      <c r="E126" s="76"/>
      <c r="F126" s="106">
        <f>F127</f>
        <v>450</v>
      </c>
      <c r="G126" s="49">
        <f aca="true" t="shared" si="15" ref="F126:H127">G127</f>
        <v>365.3</v>
      </c>
      <c r="H126" s="49">
        <f t="shared" si="15"/>
        <v>300</v>
      </c>
    </row>
    <row r="127" spans="1:8" ht="26.25" customHeight="1">
      <c r="A127" s="104" t="s">
        <v>126</v>
      </c>
      <c r="B127" s="76" t="s">
        <v>31</v>
      </c>
      <c r="C127" s="76" t="s">
        <v>37</v>
      </c>
      <c r="D127" s="76" t="s">
        <v>198</v>
      </c>
      <c r="E127" s="76" t="s">
        <v>70</v>
      </c>
      <c r="F127" s="106">
        <f>F128</f>
        <v>450</v>
      </c>
      <c r="G127" s="49">
        <f t="shared" si="15"/>
        <v>365.3</v>
      </c>
      <c r="H127" s="49">
        <f t="shared" si="15"/>
        <v>300</v>
      </c>
    </row>
    <row r="128" spans="1:8" ht="27" customHeight="1">
      <c r="A128" s="104" t="s">
        <v>127</v>
      </c>
      <c r="B128" s="76" t="s">
        <v>31</v>
      </c>
      <c r="C128" s="76" t="s">
        <v>37</v>
      </c>
      <c r="D128" s="76" t="s">
        <v>198</v>
      </c>
      <c r="E128" s="76" t="s">
        <v>71</v>
      </c>
      <c r="F128" s="106">
        <v>450</v>
      </c>
      <c r="G128" s="49">
        <v>365.3</v>
      </c>
      <c r="H128" s="49">
        <v>300</v>
      </c>
    </row>
    <row r="129" spans="1:8" ht="25.5" customHeight="1">
      <c r="A129" s="107" t="s">
        <v>87</v>
      </c>
      <c r="B129" s="76" t="s">
        <v>31</v>
      </c>
      <c r="C129" s="76" t="s">
        <v>37</v>
      </c>
      <c r="D129" s="76" t="s">
        <v>158</v>
      </c>
      <c r="E129" s="76"/>
      <c r="F129" s="109">
        <f>F130</f>
        <v>389.4</v>
      </c>
      <c r="G129" s="51">
        <f aca="true" t="shared" si="16" ref="G129:H131">G130</f>
        <v>190</v>
      </c>
      <c r="H129" s="51">
        <f t="shared" si="16"/>
        <v>213.3</v>
      </c>
    </row>
    <row r="130" spans="1:8" ht="38.25" customHeight="1">
      <c r="A130" s="104" t="s">
        <v>119</v>
      </c>
      <c r="B130" s="76" t="s">
        <v>31</v>
      </c>
      <c r="C130" s="76" t="s">
        <v>37</v>
      </c>
      <c r="D130" s="76" t="s">
        <v>199</v>
      </c>
      <c r="E130" s="76"/>
      <c r="F130" s="109">
        <f>F131</f>
        <v>389.4</v>
      </c>
      <c r="G130" s="51">
        <f t="shared" si="16"/>
        <v>190</v>
      </c>
      <c r="H130" s="51">
        <f t="shared" si="16"/>
        <v>213.3</v>
      </c>
    </row>
    <row r="131" spans="1:8" ht="24" customHeight="1">
      <c r="A131" s="104" t="s">
        <v>126</v>
      </c>
      <c r="B131" s="76" t="s">
        <v>31</v>
      </c>
      <c r="C131" s="76" t="s">
        <v>37</v>
      </c>
      <c r="D131" s="76" t="s">
        <v>199</v>
      </c>
      <c r="E131" s="76" t="s">
        <v>70</v>
      </c>
      <c r="F131" s="109">
        <f>F132</f>
        <v>389.4</v>
      </c>
      <c r="G131" s="51">
        <f t="shared" si="16"/>
        <v>190</v>
      </c>
      <c r="H131" s="51">
        <f t="shared" si="16"/>
        <v>213.3</v>
      </c>
    </row>
    <row r="132" spans="1:8" ht="24" customHeight="1">
      <c r="A132" s="104" t="s">
        <v>126</v>
      </c>
      <c r="B132" s="76" t="s">
        <v>31</v>
      </c>
      <c r="C132" s="76" t="s">
        <v>37</v>
      </c>
      <c r="D132" s="76" t="s">
        <v>199</v>
      </c>
      <c r="E132" s="76" t="s">
        <v>71</v>
      </c>
      <c r="F132" s="106">
        <v>389.4</v>
      </c>
      <c r="G132" s="49">
        <v>190</v>
      </c>
      <c r="H132" s="49">
        <v>213.3</v>
      </c>
    </row>
    <row r="133" spans="1:8" ht="17.25" customHeight="1">
      <c r="A133" s="104" t="s">
        <v>83</v>
      </c>
      <c r="B133" s="76" t="s">
        <v>31</v>
      </c>
      <c r="C133" s="76" t="s">
        <v>37</v>
      </c>
      <c r="D133" s="76" t="s">
        <v>132</v>
      </c>
      <c r="E133" s="76"/>
      <c r="F133" s="106">
        <f>F134</f>
        <v>25</v>
      </c>
      <c r="G133" s="49">
        <f>G134</f>
        <v>0</v>
      </c>
      <c r="H133" s="49">
        <f>H134</f>
        <v>0</v>
      </c>
    </row>
    <row r="134" spans="1:8" ht="17.25" customHeight="1">
      <c r="A134" s="104" t="s">
        <v>106</v>
      </c>
      <c r="B134" s="76" t="s">
        <v>31</v>
      </c>
      <c r="C134" s="76" t="s">
        <v>35</v>
      </c>
      <c r="D134" s="76" t="s">
        <v>132</v>
      </c>
      <c r="E134" s="76"/>
      <c r="F134" s="106">
        <f>F135</f>
        <v>25</v>
      </c>
      <c r="G134" s="50">
        <f>G136</f>
        <v>0</v>
      </c>
      <c r="H134" s="50">
        <f>H136</f>
        <v>0</v>
      </c>
    </row>
    <row r="135" spans="1:8" ht="48" customHeight="1">
      <c r="A135" s="104" t="s">
        <v>160</v>
      </c>
      <c r="B135" s="76" t="s">
        <v>31</v>
      </c>
      <c r="C135" s="76" t="s">
        <v>35</v>
      </c>
      <c r="D135" s="76" t="s">
        <v>161</v>
      </c>
      <c r="E135" s="76"/>
      <c r="F135" s="106">
        <f>F136</f>
        <v>25</v>
      </c>
      <c r="G135" s="49">
        <f>G136</f>
        <v>0</v>
      </c>
      <c r="H135" s="49">
        <f>H136</f>
        <v>0</v>
      </c>
    </row>
    <row r="136" spans="1:8" ht="26.25" customHeight="1">
      <c r="A136" s="104" t="s">
        <v>126</v>
      </c>
      <c r="B136" s="76" t="s">
        <v>31</v>
      </c>
      <c r="C136" s="76" t="s">
        <v>35</v>
      </c>
      <c r="D136" s="76" t="s">
        <v>161</v>
      </c>
      <c r="E136" s="76" t="s">
        <v>70</v>
      </c>
      <c r="F136" s="106">
        <f>F137</f>
        <v>25</v>
      </c>
      <c r="G136" s="49">
        <f>G137</f>
        <v>0</v>
      </c>
      <c r="H136" s="49">
        <f>H137</f>
        <v>0</v>
      </c>
    </row>
    <row r="137" spans="1:8" ht="23.25" customHeight="1">
      <c r="A137" s="104" t="s">
        <v>127</v>
      </c>
      <c r="B137" s="76" t="s">
        <v>31</v>
      </c>
      <c r="C137" s="76" t="s">
        <v>35</v>
      </c>
      <c r="D137" s="76" t="s">
        <v>161</v>
      </c>
      <c r="E137" s="76" t="s">
        <v>71</v>
      </c>
      <c r="F137" s="106">
        <v>25</v>
      </c>
      <c r="G137" s="50">
        <v>0</v>
      </c>
      <c r="H137" s="50">
        <v>0</v>
      </c>
    </row>
    <row r="138" spans="1:8" ht="14.25" customHeight="1">
      <c r="A138" s="153" t="s">
        <v>88</v>
      </c>
      <c r="B138" s="154" t="s">
        <v>31</v>
      </c>
      <c r="C138" s="154" t="s">
        <v>63</v>
      </c>
      <c r="D138" s="154"/>
      <c r="E138" s="154"/>
      <c r="F138" s="155">
        <f>F139+F144</f>
        <v>717.2</v>
      </c>
      <c r="G138" s="61">
        <f>G139+G144</f>
        <v>692.2</v>
      </c>
      <c r="H138" s="61">
        <f>H139+H144</f>
        <v>692.2</v>
      </c>
    </row>
    <row r="139" spans="1:8" ht="17.25" customHeight="1">
      <c r="A139" s="156" t="s">
        <v>89</v>
      </c>
      <c r="B139" s="102" t="s">
        <v>31</v>
      </c>
      <c r="C139" s="102" t="s">
        <v>43</v>
      </c>
      <c r="D139" s="105" t="s">
        <v>60</v>
      </c>
      <c r="E139" s="105" t="s">
        <v>60</v>
      </c>
      <c r="F139" s="157">
        <f>F140</f>
        <v>692.2</v>
      </c>
      <c r="G139" s="62">
        <f aca="true" t="shared" si="17" ref="F139:H140">G140</f>
        <v>692.2</v>
      </c>
      <c r="H139" s="62">
        <f t="shared" si="17"/>
        <v>692.2</v>
      </c>
    </row>
    <row r="140" spans="1:8" ht="16.5" customHeight="1">
      <c r="A140" s="104" t="s">
        <v>13</v>
      </c>
      <c r="B140" s="76" t="s">
        <v>31</v>
      </c>
      <c r="C140" s="76" t="s">
        <v>43</v>
      </c>
      <c r="D140" s="76" t="s">
        <v>162</v>
      </c>
      <c r="E140" s="76" t="s">
        <v>60</v>
      </c>
      <c r="F140" s="106">
        <f>F141</f>
        <v>692.2</v>
      </c>
      <c r="G140" s="49">
        <f t="shared" si="17"/>
        <v>692.2</v>
      </c>
      <c r="H140" s="49">
        <f t="shared" si="17"/>
        <v>692.2</v>
      </c>
    </row>
    <row r="141" spans="1:8" ht="57.75" customHeight="1">
      <c r="A141" s="158" t="s">
        <v>90</v>
      </c>
      <c r="B141" s="76" t="s">
        <v>31</v>
      </c>
      <c r="C141" s="76" t="s">
        <v>43</v>
      </c>
      <c r="D141" s="76" t="s">
        <v>163</v>
      </c>
      <c r="E141" s="76" t="s">
        <v>60</v>
      </c>
      <c r="F141" s="106">
        <f>F143</f>
        <v>692.2</v>
      </c>
      <c r="G141" s="49">
        <f>G143</f>
        <v>692.2</v>
      </c>
      <c r="H141" s="49">
        <f>H143</f>
        <v>692.2</v>
      </c>
    </row>
    <row r="142" spans="1:8" ht="13.5" customHeight="1">
      <c r="A142" s="158" t="s">
        <v>91</v>
      </c>
      <c r="B142" s="76" t="s">
        <v>31</v>
      </c>
      <c r="C142" s="76" t="s">
        <v>43</v>
      </c>
      <c r="D142" s="76" t="s">
        <v>163</v>
      </c>
      <c r="E142" s="76" t="s">
        <v>92</v>
      </c>
      <c r="F142" s="106">
        <f>F143</f>
        <v>692.2</v>
      </c>
      <c r="G142" s="49">
        <f>G143</f>
        <v>692.2</v>
      </c>
      <c r="H142" s="49">
        <f>H143</f>
        <v>692.2</v>
      </c>
    </row>
    <row r="143" spans="1:8" ht="15" customHeight="1">
      <c r="A143" s="104" t="s">
        <v>13</v>
      </c>
      <c r="B143" s="76" t="s">
        <v>31</v>
      </c>
      <c r="C143" s="76" t="s">
        <v>43</v>
      </c>
      <c r="D143" s="76" t="s">
        <v>163</v>
      </c>
      <c r="E143" s="76" t="s">
        <v>93</v>
      </c>
      <c r="F143" s="106">
        <v>692.2</v>
      </c>
      <c r="G143" s="49">
        <v>692.2</v>
      </c>
      <c r="H143" s="49">
        <v>692.2</v>
      </c>
    </row>
    <row r="144" spans="1:8" ht="12.75">
      <c r="A144" s="159" t="s">
        <v>120</v>
      </c>
      <c r="B144" s="76" t="s">
        <v>31</v>
      </c>
      <c r="C144" s="76" t="s">
        <v>121</v>
      </c>
      <c r="D144" s="76"/>
      <c r="E144" s="76"/>
      <c r="F144" s="106">
        <f>F146</f>
        <v>25</v>
      </c>
      <c r="G144" s="49">
        <f>G146</f>
        <v>0</v>
      </c>
      <c r="H144" s="49">
        <f>H146</f>
        <v>0</v>
      </c>
    </row>
    <row r="145" spans="1:8" ht="23.25" customHeight="1">
      <c r="A145" s="107" t="s">
        <v>87</v>
      </c>
      <c r="B145" s="76" t="s">
        <v>31</v>
      </c>
      <c r="C145" s="76" t="s">
        <v>121</v>
      </c>
      <c r="D145" s="76" t="s">
        <v>158</v>
      </c>
      <c r="E145" s="76"/>
      <c r="F145" s="106">
        <f>F146</f>
        <v>25</v>
      </c>
      <c r="G145" s="49">
        <f aca="true" t="shared" si="18" ref="F145:H147">G146</f>
        <v>0</v>
      </c>
      <c r="H145" s="49">
        <f t="shared" si="18"/>
        <v>0</v>
      </c>
    </row>
    <row r="146" spans="1:8" ht="21">
      <c r="A146" s="104" t="s">
        <v>119</v>
      </c>
      <c r="B146" s="76" t="s">
        <v>31</v>
      </c>
      <c r="C146" s="76" t="s">
        <v>121</v>
      </c>
      <c r="D146" s="76" t="s">
        <v>159</v>
      </c>
      <c r="E146" s="76"/>
      <c r="F146" s="106">
        <f>F147</f>
        <v>25</v>
      </c>
      <c r="G146" s="49">
        <f t="shared" si="18"/>
        <v>0</v>
      </c>
      <c r="H146" s="49">
        <f t="shared" si="18"/>
        <v>0</v>
      </c>
    </row>
    <row r="147" spans="1:8" ht="29.25" customHeight="1">
      <c r="A147" s="104" t="s">
        <v>126</v>
      </c>
      <c r="B147" s="76" t="s">
        <v>31</v>
      </c>
      <c r="C147" s="76" t="s">
        <v>121</v>
      </c>
      <c r="D147" s="76" t="s">
        <v>159</v>
      </c>
      <c r="E147" s="76" t="s">
        <v>70</v>
      </c>
      <c r="F147" s="106">
        <f>F148</f>
        <v>25</v>
      </c>
      <c r="G147" s="49">
        <f t="shared" si="18"/>
        <v>0</v>
      </c>
      <c r="H147" s="49">
        <f t="shared" si="18"/>
        <v>0</v>
      </c>
    </row>
    <row r="148" spans="1:8" ht="24" customHeight="1">
      <c r="A148" s="104" t="s">
        <v>127</v>
      </c>
      <c r="B148" s="76" t="s">
        <v>31</v>
      </c>
      <c r="C148" s="76" t="s">
        <v>121</v>
      </c>
      <c r="D148" s="76" t="s">
        <v>159</v>
      </c>
      <c r="E148" s="76" t="s">
        <v>71</v>
      </c>
      <c r="F148" s="106">
        <v>25</v>
      </c>
      <c r="G148" s="23">
        <v>0</v>
      </c>
      <c r="H148" s="23">
        <v>0</v>
      </c>
    </row>
    <row r="149" spans="1:8" ht="18" customHeight="1">
      <c r="A149" s="160" t="s">
        <v>50</v>
      </c>
      <c r="B149" s="44" t="s">
        <v>31</v>
      </c>
      <c r="C149" s="44" t="s">
        <v>38</v>
      </c>
      <c r="D149" s="44"/>
      <c r="E149" s="161"/>
      <c r="F149" s="162">
        <f>F150</f>
        <v>203.5</v>
      </c>
      <c r="G149" s="39">
        <f>G150</f>
        <v>205.5</v>
      </c>
      <c r="H149" s="39">
        <f>H150</f>
        <v>173.5</v>
      </c>
    </row>
    <row r="150" spans="1:8" ht="18" customHeight="1">
      <c r="A150" s="163" t="s">
        <v>94</v>
      </c>
      <c r="B150" s="76" t="s">
        <v>31</v>
      </c>
      <c r="C150" s="76" t="s">
        <v>51</v>
      </c>
      <c r="D150" s="76"/>
      <c r="E150" s="164"/>
      <c r="F150" s="165">
        <f>F157+F151</f>
        <v>203.5</v>
      </c>
      <c r="G150" s="40">
        <f>G157+G151</f>
        <v>205.5</v>
      </c>
      <c r="H150" s="40">
        <f>H157+H151</f>
        <v>173.5</v>
      </c>
    </row>
    <row r="151" spans="1:8" ht="23.25" customHeight="1">
      <c r="A151" s="163" t="s">
        <v>164</v>
      </c>
      <c r="B151" s="76" t="s">
        <v>31</v>
      </c>
      <c r="C151" s="76" t="s">
        <v>51</v>
      </c>
      <c r="D151" s="76" t="s">
        <v>165</v>
      </c>
      <c r="E151" s="164"/>
      <c r="F151" s="165">
        <f>F152</f>
        <v>173.5</v>
      </c>
      <c r="G151" s="40">
        <f aca="true" t="shared" si="19" ref="F151:H155">G152</f>
        <v>173.5</v>
      </c>
      <c r="H151" s="40">
        <f t="shared" si="19"/>
        <v>173.5</v>
      </c>
    </row>
    <row r="152" spans="1:8" ht="27.75" customHeight="1">
      <c r="A152" s="163" t="s">
        <v>166</v>
      </c>
      <c r="B152" s="76" t="s">
        <v>31</v>
      </c>
      <c r="C152" s="76" t="s">
        <v>51</v>
      </c>
      <c r="D152" s="76" t="s">
        <v>167</v>
      </c>
      <c r="E152" s="164"/>
      <c r="F152" s="165">
        <f>F153</f>
        <v>173.5</v>
      </c>
      <c r="G152" s="40">
        <f t="shared" si="19"/>
        <v>173.5</v>
      </c>
      <c r="H152" s="40">
        <f t="shared" si="19"/>
        <v>173.5</v>
      </c>
    </row>
    <row r="153" spans="1:8" ht="36.75" customHeight="1">
      <c r="A153" s="163" t="s">
        <v>168</v>
      </c>
      <c r="B153" s="76" t="s">
        <v>31</v>
      </c>
      <c r="C153" s="76" t="s">
        <v>51</v>
      </c>
      <c r="D153" s="76" t="s">
        <v>169</v>
      </c>
      <c r="E153" s="164"/>
      <c r="F153" s="165">
        <f>F154</f>
        <v>173.5</v>
      </c>
      <c r="G153" s="40">
        <f t="shared" si="19"/>
        <v>173.5</v>
      </c>
      <c r="H153" s="40">
        <f t="shared" si="19"/>
        <v>173.5</v>
      </c>
    </row>
    <row r="154" spans="1:8" ht="28.5" customHeight="1">
      <c r="A154" s="163" t="s">
        <v>170</v>
      </c>
      <c r="B154" s="76" t="s">
        <v>31</v>
      </c>
      <c r="C154" s="76" t="s">
        <v>51</v>
      </c>
      <c r="D154" s="76" t="s">
        <v>171</v>
      </c>
      <c r="E154" s="164"/>
      <c r="F154" s="165">
        <f>F155</f>
        <v>173.5</v>
      </c>
      <c r="G154" s="40">
        <f t="shared" si="19"/>
        <v>173.5</v>
      </c>
      <c r="H154" s="40">
        <f t="shared" si="19"/>
        <v>173.5</v>
      </c>
    </row>
    <row r="155" spans="1:8" ht="24" customHeight="1">
      <c r="A155" s="110" t="s">
        <v>103</v>
      </c>
      <c r="B155" s="76" t="s">
        <v>31</v>
      </c>
      <c r="C155" s="76" t="s">
        <v>51</v>
      </c>
      <c r="D155" s="76" t="s">
        <v>171</v>
      </c>
      <c r="E155" s="164" t="s">
        <v>74</v>
      </c>
      <c r="F155" s="165">
        <f>F156</f>
        <v>173.5</v>
      </c>
      <c r="G155" s="40">
        <f t="shared" si="19"/>
        <v>173.5</v>
      </c>
      <c r="H155" s="40">
        <f t="shared" si="19"/>
        <v>173.5</v>
      </c>
    </row>
    <row r="156" spans="1:8" ht="21.75" customHeight="1">
      <c r="A156" s="166" t="s">
        <v>125</v>
      </c>
      <c r="B156" s="76" t="s">
        <v>31</v>
      </c>
      <c r="C156" s="76" t="s">
        <v>51</v>
      </c>
      <c r="D156" s="76" t="s">
        <v>171</v>
      </c>
      <c r="E156" s="164" t="s">
        <v>75</v>
      </c>
      <c r="F156" s="165">
        <v>173.5</v>
      </c>
      <c r="G156" s="40">
        <v>173.5</v>
      </c>
      <c r="H156" s="40">
        <v>173.5</v>
      </c>
    </row>
    <row r="157" spans="1:8" ht="26.25" customHeight="1">
      <c r="A157" s="166" t="s">
        <v>95</v>
      </c>
      <c r="B157" s="76" t="s">
        <v>31</v>
      </c>
      <c r="C157" s="76" t="s">
        <v>51</v>
      </c>
      <c r="D157" s="76" t="s">
        <v>172</v>
      </c>
      <c r="E157" s="164"/>
      <c r="F157" s="165">
        <f>F158</f>
        <v>30</v>
      </c>
      <c r="G157" s="40">
        <f aca="true" t="shared" si="20" ref="F157:H159">G158</f>
        <v>32</v>
      </c>
      <c r="H157" s="40">
        <f t="shared" si="20"/>
        <v>0</v>
      </c>
    </row>
    <row r="158" spans="1:8" ht="17.25" customHeight="1">
      <c r="A158" s="166" t="s">
        <v>96</v>
      </c>
      <c r="B158" s="76" t="s">
        <v>31</v>
      </c>
      <c r="C158" s="76" t="s">
        <v>51</v>
      </c>
      <c r="D158" s="76" t="s">
        <v>173</v>
      </c>
      <c r="E158" s="76"/>
      <c r="F158" s="106">
        <f>F160</f>
        <v>30</v>
      </c>
      <c r="G158" s="49">
        <f t="shared" si="20"/>
        <v>32</v>
      </c>
      <c r="H158" s="49">
        <f t="shared" si="20"/>
        <v>0</v>
      </c>
    </row>
    <row r="159" spans="1:8" ht="27" customHeight="1">
      <c r="A159" s="104" t="s">
        <v>200</v>
      </c>
      <c r="B159" s="76" t="s">
        <v>31</v>
      </c>
      <c r="C159" s="76" t="s">
        <v>51</v>
      </c>
      <c r="D159" s="76" t="s">
        <v>201</v>
      </c>
      <c r="E159" s="76"/>
      <c r="F159" s="106">
        <f>F160</f>
        <v>30</v>
      </c>
      <c r="G159" s="64">
        <f t="shared" si="20"/>
        <v>32</v>
      </c>
      <c r="H159" s="64">
        <f t="shared" si="20"/>
        <v>0</v>
      </c>
    </row>
    <row r="160" spans="1:8" ht="38.25" customHeight="1">
      <c r="A160" s="110" t="s">
        <v>103</v>
      </c>
      <c r="B160" s="76" t="s">
        <v>31</v>
      </c>
      <c r="C160" s="76" t="s">
        <v>51</v>
      </c>
      <c r="D160" s="76" t="s">
        <v>201</v>
      </c>
      <c r="E160" s="76" t="s">
        <v>74</v>
      </c>
      <c r="F160" s="167">
        <f>F161</f>
        <v>30</v>
      </c>
      <c r="G160" s="64">
        <v>32</v>
      </c>
      <c r="H160" s="64">
        <v>0</v>
      </c>
    </row>
    <row r="161" spans="1:8" ht="18.75" customHeight="1">
      <c r="A161" s="166" t="s">
        <v>125</v>
      </c>
      <c r="B161" s="76" t="s">
        <v>31</v>
      </c>
      <c r="C161" s="76" t="s">
        <v>51</v>
      </c>
      <c r="D161" s="76" t="s">
        <v>201</v>
      </c>
      <c r="E161" s="76" t="s">
        <v>75</v>
      </c>
      <c r="F161" s="167">
        <v>30</v>
      </c>
      <c r="G161" s="67">
        <f>G9-G26</f>
        <v>0</v>
      </c>
      <c r="H161" s="67">
        <f>H9-H26</f>
        <v>0</v>
      </c>
    </row>
    <row r="162" spans="1:8" ht="22.5" customHeight="1">
      <c r="A162" s="31" t="s">
        <v>174</v>
      </c>
      <c r="B162" s="31"/>
      <c r="C162" s="66"/>
      <c r="D162" s="66"/>
      <c r="E162" s="66"/>
      <c r="F162" s="168">
        <f>F9-F26</f>
        <v>0</v>
      </c>
      <c r="G162" s="168">
        <f>G9-G26</f>
        <v>0</v>
      </c>
      <c r="H162" s="168">
        <f>H9-H26</f>
        <v>0</v>
      </c>
    </row>
    <row r="163" spans="1:8" ht="29.25" customHeight="1">
      <c r="A163" s="68" t="s">
        <v>175</v>
      </c>
      <c r="B163" s="68"/>
      <c r="C163" s="68"/>
      <c r="D163" s="68"/>
      <c r="E163" s="69"/>
      <c r="F163" s="23">
        <f>F162/F9</f>
        <v>0</v>
      </c>
      <c r="G163" s="23">
        <f>G162/G9</f>
        <v>0</v>
      </c>
      <c r="H163" s="23">
        <f>H162/H9</f>
        <v>0</v>
      </c>
    </row>
    <row r="164" spans="1:8" ht="13.5" customHeight="1">
      <c r="A164" s="27" t="s">
        <v>176</v>
      </c>
      <c r="B164" s="27"/>
      <c r="C164" s="27"/>
      <c r="D164" s="27"/>
      <c r="E164" s="70"/>
      <c r="F164" s="23"/>
      <c r="G164" s="23"/>
      <c r="H164" s="23"/>
    </row>
    <row r="165" spans="1:8" ht="13.5" customHeight="1">
      <c r="A165" s="71" t="s">
        <v>177</v>
      </c>
      <c r="B165" s="71"/>
      <c r="C165" s="71"/>
      <c r="D165" s="71"/>
      <c r="E165" s="72"/>
      <c r="F165" s="73"/>
      <c r="G165" s="23"/>
      <c r="H165" s="23"/>
    </row>
    <row r="166" spans="1:8" ht="29.25" customHeight="1">
      <c r="A166" s="24" t="s">
        <v>202</v>
      </c>
      <c r="B166" s="24"/>
      <c r="C166" s="24"/>
      <c r="D166" s="24"/>
      <c r="E166" s="169"/>
      <c r="F166" s="170"/>
      <c r="G166" s="170"/>
      <c r="H166" s="170"/>
    </row>
    <row r="167" spans="1:8" ht="17.25" customHeight="1">
      <c r="A167" s="171" t="s">
        <v>203</v>
      </c>
      <c r="B167" s="171"/>
      <c r="C167" s="171"/>
      <c r="D167" s="171"/>
      <c r="E167" s="172"/>
      <c r="F167" s="168"/>
      <c r="G167" s="168"/>
      <c r="H167" s="168"/>
    </row>
    <row r="168" spans="1:8" ht="18.75" customHeight="1">
      <c r="A168" s="171" t="s">
        <v>204</v>
      </c>
      <c r="B168" s="171"/>
      <c r="C168" s="171"/>
      <c r="D168" s="171"/>
      <c r="E168" s="172"/>
      <c r="F168" s="168"/>
      <c r="G168" s="168"/>
      <c r="H168" s="168"/>
    </row>
    <row r="169" spans="1:8" ht="20.25" customHeight="1">
      <c r="A169" s="71" t="s">
        <v>5</v>
      </c>
      <c r="B169" s="71"/>
      <c r="C169" s="71"/>
      <c r="D169" s="71"/>
      <c r="E169" s="71"/>
      <c r="F169" s="23"/>
      <c r="G169" s="23"/>
      <c r="H169" s="23"/>
    </row>
    <row r="170" spans="1:8" ht="15.75" customHeight="1">
      <c r="A170" s="27" t="s">
        <v>205</v>
      </c>
      <c r="B170" s="27"/>
      <c r="C170" s="27"/>
      <c r="D170" s="27"/>
      <c r="E170" s="27"/>
      <c r="F170" s="23"/>
      <c r="G170" s="23"/>
      <c r="H170" s="23"/>
    </row>
    <row r="171" spans="1:8" ht="16.5" customHeight="1">
      <c r="A171" s="173" t="s">
        <v>206</v>
      </c>
      <c r="B171" s="173"/>
      <c r="C171" s="173"/>
      <c r="D171" s="173"/>
      <c r="E171" s="173"/>
      <c r="F171" s="23"/>
      <c r="G171" s="23"/>
      <c r="H171" s="23"/>
    </row>
    <row r="172" spans="1:8" ht="22.5" customHeight="1">
      <c r="A172" s="174" t="s">
        <v>207</v>
      </c>
      <c r="B172" s="174"/>
      <c r="C172" s="174"/>
      <c r="D172" s="174"/>
      <c r="E172" s="174"/>
      <c r="F172" s="23">
        <f>F167-F168</f>
        <v>0</v>
      </c>
      <c r="G172" s="23">
        <f>G167-G168</f>
        <v>0</v>
      </c>
      <c r="H172" s="23">
        <f>H167-H168</f>
        <v>0</v>
      </c>
    </row>
    <row r="173" spans="1:8" ht="27" customHeight="1">
      <c r="A173" s="175" t="s">
        <v>208</v>
      </c>
      <c r="B173" s="175"/>
      <c r="C173" s="175"/>
      <c r="D173" s="175"/>
      <c r="E173" s="175"/>
      <c r="F173" s="23">
        <f>F172/58686*100</f>
        <v>0</v>
      </c>
      <c r="G173" s="23">
        <f>G172/40249*100</f>
        <v>0</v>
      </c>
      <c r="H173" s="23">
        <f>H172/46598*100</f>
        <v>0</v>
      </c>
    </row>
    <row r="174" spans="1:8" ht="18.75" customHeight="1">
      <c r="A174" s="63"/>
      <c r="B174" s="63"/>
      <c r="C174" s="63"/>
      <c r="D174" s="63"/>
      <c r="E174" s="63"/>
      <c r="F174" s="63"/>
      <c r="G174" s="63"/>
      <c r="H174" s="63"/>
    </row>
    <row r="175" spans="1:8" ht="21.75" customHeight="1">
      <c r="A175" s="63"/>
      <c r="B175" s="63"/>
      <c r="C175" s="63"/>
      <c r="D175" s="63"/>
      <c r="E175" s="63"/>
      <c r="F175" s="63"/>
      <c r="G175" s="63"/>
      <c r="H175" s="63"/>
    </row>
    <row r="176" spans="1:8" ht="15" customHeight="1">
      <c r="A176" s="63"/>
      <c r="B176" s="63"/>
      <c r="C176" s="63"/>
      <c r="D176" s="63"/>
      <c r="E176" s="63"/>
      <c r="F176" s="63"/>
      <c r="G176" s="63"/>
      <c r="H176" s="63"/>
    </row>
    <row r="177" spans="1:8" ht="21.75" customHeight="1">
      <c r="A177" s="63"/>
      <c r="B177" s="63"/>
      <c r="C177" s="63"/>
      <c r="D177" s="63"/>
      <c r="E177" s="63"/>
      <c r="F177" s="63"/>
      <c r="G177" s="63"/>
      <c r="H177" s="63"/>
    </row>
    <row r="178" spans="1:8" ht="16.5" customHeight="1">
      <c r="A178" s="63"/>
      <c r="B178" s="63"/>
      <c r="C178" s="63"/>
      <c r="D178" s="63"/>
      <c r="E178" s="63"/>
      <c r="F178" s="63"/>
      <c r="G178" s="63"/>
      <c r="H178" s="63"/>
    </row>
    <row r="179" spans="1:8" ht="14.25" customHeight="1">
      <c r="A179" s="63"/>
      <c r="B179" s="63"/>
      <c r="C179" s="63"/>
      <c r="D179" s="63"/>
      <c r="E179" s="63"/>
      <c r="F179" s="63"/>
      <c r="G179" s="63"/>
      <c r="H179" s="63"/>
    </row>
    <row r="180" spans="1:8" ht="30.75" customHeight="1">
      <c r="A180" s="63"/>
      <c r="B180" s="63"/>
      <c r="C180" s="63"/>
      <c r="D180" s="63"/>
      <c r="E180" s="63"/>
      <c r="F180" s="63"/>
      <c r="G180" s="63"/>
      <c r="H180" s="63"/>
    </row>
    <row r="181" spans="1:8" ht="24" customHeight="1">
      <c r="A181" s="65"/>
      <c r="B181" s="65"/>
      <c r="C181" s="65"/>
      <c r="D181" s="65"/>
      <c r="E181" s="65"/>
      <c r="F181" s="65"/>
      <c r="G181" s="65"/>
      <c r="H181" s="65"/>
    </row>
    <row r="182" spans="1:8" ht="24.75" customHeight="1">
      <c r="A182" s="65"/>
      <c r="B182" s="65"/>
      <c r="C182" s="65"/>
      <c r="D182" s="65"/>
      <c r="E182" s="65"/>
      <c r="F182" s="65"/>
      <c r="G182" s="65"/>
      <c r="H182" s="65"/>
    </row>
    <row r="183" spans="1:8" ht="27.75" customHeight="1">
      <c r="A183" s="65"/>
      <c r="B183" s="65"/>
      <c r="C183" s="65"/>
      <c r="D183" s="65"/>
      <c r="E183" s="65"/>
      <c r="F183" s="65"/>
      <c r="G183" s="65"/>
      <c r="H183" s="65"/>
    </row>
    <row r="184" spans="1:8" ht="24.75" customHeight="1">
      <c r="A184" s="65"/>
      <c r="B184" s="65"/>
      <c r="C184" s="65"/>
      <c r="D184" s="65"/>
      <c r="E184" s="65"/>
      <c r="F184" s="65"/>
      <c r="G184" s="65"/>
      <c r="H184" s="65"/>
    </row>
    <row r="185" spans="1:8" ht="34.5" customHeight="1">
      <c r="A185" s="65"/>
      <c r="B185" s="65"/>
      <c r="C185" s="65"/>
      <c r="D185" s="65"/>
      <c r="E185" s="65"/>
      <c r="F185" s="65"/>
      <c r="G185" s="65"/>
      <c r="H185" s="65"/>
    </row>
    <row r="186" spans="1:8" ht="30.75" customHeight="1">
      <c r="A186" s="65"/>
      <c r="B186" s="65"/>
      <c r="C186" s="65"/>
      <c r="D186" s="65"/>
      <c r="E186" s="65"/>
      <c r="F186" s="65"/>
      <c r="G186" s="65"/>
      <c r="H186" s="65"/>
    </row>
    <row r="187" spans="1:8" ht="21" customHeight="1">
      <c r="A187" s="65"/>
      <c r="B187" s="65"/>
      <c r="C187" s="65"/>
      <c r="D187" s="65"/>
      <c r="E187" s="65"/>
      <c r="F187" s="65"/>
      <c r="G187" s="65"/>
      <c r="H187" s="65"/>
    </row>
    <row r="188" spans="1:8" ht="22.5" customHeight="1">
      <c r="A188" s="65"/>
      <c r="B188" s="65"/>
      <c r="C188" s="65"/>
      <c r="D188" s="65"/>
      <c r="E188" s="65"/>
      <c r="F188" s="65"/>
      <c r="G188" s="65"/>
      <c r="H188" s="65"/>
    </row>
    <row r="189" spans="1:8" ht="22.5" customHeight="1">
      <c r="A189" s="65"/>
      <c r="B189" s="65"/>
      <c r="C189" s="65"/>
      <c r="D189" s="65"/>
      <c r="E189" s="65"/>
      <c r="F189" s="65"/>
      <c r="G189" s="65"/>
      <c r="H189" s="65"/>
    </row>
    <row r="190" spans="1:8" ht="15" customHeight="1">
      <c r="A190" s="65"/>
      <c r="B190" s="65"/>
      <c r="C190" s="65"/>
      <c r="D190" s="65"/>
      <c r="E190" s="65"/>
      <c r="F190" s="65"/>
      <c r="G190" s="65"/>
      <c r="H190" s="65"/>
    </row>
    <row r="191" spans="1:8" ht="19.5" customHeight="1">
      <c r="A191" s="65"/>
      <c r="B191" s="65"/>
      <c r="C191" s="65"/>
      <c r="D191" s="65"/>
      <c r="E191" s="65"/>
      <c r="F191" s="65"/>
      <c r="G191" s="65"/>
      <c r="H191" s="65"/>
    </row>
    <row r="192" spans="1:8" ht="27.75" customHeight="1">
      <c r="A192" s="65"/>
      <c r="B192" s="65"/>
      <c r="C192" s="65"/>
      <c r="D192" s="65"/>
      <c r="E192" s="65"/>
      <c r="F192" s="65"/>
      <c r="G192" s="65"/>
      <c r="H192" s="65"/>
    </row>
    <row r="193" spans="1:8" ht="17.25" customHeight="1">
      <c r="A193" s="65"/>
      <c r="B193" s="65"/>
      <c r="C193" s="65"/>
      <c r="D193" s="65"/>
      <c r="E193" s="65"/>
      <c r="F193" s="65"/>
      <c r="G193" s="65"/>
      <c r="H193" s="65"/>
    </row>
    <row r="194" spans="1:8" ht="19.5" customHeight="1">
      <c r="A194" s="65"/>
      <c r="B194" s="65"/>
      <c r="C194" s="65"/>
      <c r="D194" s="65"/>
      <c r="E194" s="65"/>
      <c r="F194" s="65"/>
      <c r="G194" s="65"/>
      <c r="H194" s="65"/>
    </row>
    <row r="195" spans="1:8" ht="12" customHeight="1">
      <c r="A195" s="65"/>
      <c r="B195" s="65"/>
      <c r="C195" s="65"/>
      <c r="D195" s="65"/>
      <c r="E195" s="65"/>
      <c r="F195" s="65"/>
      <c r="G195" s="65"/>
      <c r="H195" s="65"/>
    </row>
    <row r="196" spans="1:8" ht="18" customHeight="1">
      <c r="A196" s="65"/>
      <c r="B196" s="65"/>
      <c r="C196" s="65"/>
      <c r="D196" s="65"/>
      <c r="E196" s="65"/>
      <c r="F196" s="65"/>
      <c r="G196" s="65"/>
      <c r="H196" s="65"/>
    </row>
    <row r="197" spans="1:8" ht="15.75" customHeight="1">
      <c r="A197" s="65"/>
      <c r="B197" s="65"/>
      <c r="C197" s="65"/>
      <c r="D197" s="65"/>
      <c r="E197" s="65"/>
      <c r="F197" s="65"/>
      <c r="G197" s="65"/>
      <c r="H197" s="65"/>
    </row>
    <row r="198" spans="1:8" ht="24" customHeight="1">
      <c r="A198" s="65"/>
      <c r="B198" s="65"/>
      <c r="C198" s="65"/>
      <c r="D198" s="65"/>
      <c r="E198" s="65"/>
      <c r="F198" s="65"/>
      <c r="G198" s="65"/>
      <c r="H198" s="65"/>
    </row>
    <row r="199" spans="1:8" ht="45" customHeight="1">
      <c r="A199" s="65"/>
      <c r="B199" s="65"/>
      <c r="C199" s="65"/>
      <c r="D199" s="65"/>
      <c r="E199" s="65"/>
      <c r="F199" s="65"/>
      <c r="G199" s="65"/>
      <c r="H199" s="65"/>
    </row>
    <row r="200" spans="1:8" ht="37.5" customHeight="1">
      <c r="A200" s="65"/>
      <c r="B200" s="65"/>
      <c r="C200" s="65"/>
      <c r="D200" s="65"/>
      <c r="E200" s="65"/>
      <c r="F200" s="65"/>
      <c r="G200" s="65"/>
      <c r="H200" s="65"/>
    </row>
    <row r="201" spans="1:8" ht="35.25" customHeight="1">
      <c r="A201" s="65"/>
      <c r="B201" s="65"/>
      <c r="C201" s="65"/>
      <c r="D201" s="65"/>
      <c r="E201" s="65"/>
      <c r="F201" s="65"/>
      <c r="G201" s="65"/>
      <c r="H201" s="65"/>
    </row>
    <row r="202" spans="1:8" ht="29.25" customHeight="1">
      <c r="A202" s="65"/>
      <c r="B202" s="65"/>
      <c r="C202" s="65"/>
      <c r="D202" s="65"/>
      <c r="E202" s="65"/>
      <c r="F202" s="65"/>
      <c r="G202" s="65"/>
      <c r="H202" s="65"/>
    </row>
    <row r="203" spans="1:8" ht="27.75" customHeight="1">
      <c r="A203" s="65"/>
      <c r="B203" s="65"/>
      <c r="C203" s="65"/>
      <c r="D203" s="65"/>
      <c r="E203" s="65"/>
      <c r="F203" s="65"/>
      <c r="G203" s="65"/>
      <c r="H203" s="65"/>
    </row>
    <row r="204" spans="1:8" ht="27" customHeight="1">
      <c r="A204" s="65"/>
      <c r="B204" s="65"/>
      <c r="C204" s="65"/>
      <c r="D204" s="65"/>
      <c r="E204" s="65"/>
      <c r="F204" s="65"/>
      <c r="G204" s="65"/>
      <c r="H204" s="65"/>
    </row>
    <row r="205" spans="1:8" ht="26.25" customHeight="1">
      <c r="A205" s="65"/>
      <c r="B205" s="65"/>
      <c r="C205" s="65"/>
      <c r="D205" s="65"/>
      <c r="E205" s="65"/>
      <c r="F205" s="65"/>
      <c r="G205" s="65"/>
      <c r="H205" s="65"/>
    </row>
    <row r="206" spans="1:8" ht="26.25" customHeight="1">
      <c r="A206" s="65"/>
      <c r="B206" s="65"/>
      <c r="C206" s="65"/>
      <c r="D206" s="65"/>
      <c r="E206" s="65"/>
      <c r="F206" s="65"/>
      <c r="G206" s="65"/>
      <c r="H206" s="65"/>
    </row>
    <row r="207" spans="1:8" ht="24.75" customHeight="1">
      <c r="A207" s="65"/>
      <c r="B207" s="65"/>
      <c r="C207" s="65"/>
      <c r="D207" s="65"/>
      <c r="E207" s="65"/>
      <c r="F207" s="65"/>
      <c r="G207" s="65"/>
      <c r="H207" s="65"/>
    </row>
    <row r="208" spans="1:8" ht="25.5" customHeight="1">
      <c r="A208" s="65"/>
      <c r="B208" s="65"/>
      <c r="C208" s="65"/>
      <c r="D208" s="65"/>
      <c r="E208" s="65"/>
      <c r="F208" s="65"/>
      <c r="G208" s="65"/>
      <c r="H208" s="65"/>
    </row>
    <row r="209" spans="1:8" ht="27.75" customHeight="1">
      <c r="A209" s="65"/>
      <c r="B209" s="65"/>
      <c r="C209" s="65"/>
      <c r="D209" s="65"/>
      <c r="E209" s="65"/>
      <c r="F209" s="65"/>
      <c r="G209" s="65"/>
      <c r="H209" s="65"/>
    </row>
    <row r="210" spans="1:8" ht="39.75" customHeight="1">
      <c r="A210" s="65"/>
      <c r="B210" s="65"/>
      <c r="C210" s="65"/>
      <c r="D210" s="65"/>
      <c r="E210" s="65"/>
      <c r="F210" s="65"/>
      <c r="G210" s="65"/>
      <c r="H210" s="65"/>
    </row>
    <row r="211" spans="1:8" ht="29.25" customHeight="1">
      <c r="A211" s="65"/>
      <c r="B211" s="65"/>
      <c r="C211" s="65"/>
      <c r="D211" s="65"/>
      <c r="E211" s="65"/>
      <c r="F211" s="65"/>
      <c r="G211" s="65"/>
      <c r="H211" s="65"/>
    </row>
    <row r="212" ht="32.25" customHeight="1"/>
    <row r="213" ht="35.25" customHeight="1"/>
    <row r="214" ht="31.5" customHeight="1"/>
    <row r="215" ht="26.25" customHeight="1"/>
    <row r="216" ht="17.25" customHeight="1"/>
  </sheetData>
  <sheetProtection/>
  <mergeCells count="5">
    <mergeCell ref="D1:H1"/>
    <mergeCell ref="A5:A6"/>
    <mergeCell ref="G5:H5"/>
    <mergeCell ref="A3:H3"/>
    <mergeCell ref="A2:H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2015-12-25T06:25:33Z</cp:lastPrinted>
  <dcterms:created xsi:type="dcterms:W3CDTF">2007-12-27T06:03:34Z</dcterms:created>
  <dcterms:modified xsi:type="dcterms:W3CDTF">2015-12-25T07:01:30Z</dcterms:modified>
  <cp:category/>
  <cp:version/>
  <cp:contentType/>
  <cp:contentStatus/>
</cp:coreProperties>
</file>